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D:\LVHP\Arbeitskreise\AK ambulante Hospizdienste\Förderverfahren Sachsen AHD\LDS Antrag 2023\"/>
    </mc:Choice>
  </mc:AlternateContent>
  <xr:revisionPtr revIDLastSave="0" documentId="13_ncr:1_{F7C8553C-8094-457B-B719-C64F4A22B74D}" xr6:coauthVersionLast="47" xr6:coauthVersionMax="47" xr10:uidLastSave="{00000000-0000-0000-0000-000000000000}"/>
  <bookViews>
    <workbookView xWindow="-110" yWindow="-110" windowWidth="19420" windowHeight="10300" xr2:uid="{00000000-000D-0000-FFFF-FFFF00000000}"/>
  </bookViews>
  <sheets>
    <sheet name="Kosten und Finanzierungsblatt" sheetId="5" r:id="rId1"/>
    <sheet name="Ausfüllhinweis" sheetId="10" r:id="rId2"/>
    <sheet name="Ausfüllhilfe_Text" sheetId="9" r:id="rId3"/>
  </sheets>
  <calcPr calcId="191029"/>
</workbook>
</file>

<file path=xl/calcChain.xml><?xml version="1.0" encoding="utf-8"?>
<calcChain xmlns="http://schemas.openxmlformats.org/spreadsheetml/2006/main">
  <c r="D69" i="10" l="1"/>
  <c r="E62" i="10"/>
  <c r="E61" i="10"/>
  <c r="E63" i="10" s="1"/>
  <c r="C65" i="10" s="1"/>
  <c r="L56" i="10"/>
  <c r="M55" i="10"/>
  <c r="I55" i="10"/>
  <c r="H55" i="10"/>
  <c r="K55" i="10" s="1"/>
  <c r="K54" i="10"/>
  <c r="I54" i="10"/>
  <c r="H54" i="10"/>
  <c r="M54" i="10" s="1"/>
  <c r="M53" i="10"/>
  <c r="I53" i="10"/>
  <c r="H53" i="10"/>
  <c r="K53" i="10" s="1"/>
  <c r="K52" i="10"/>
  <c r="I52" i="10"/>
  <c r="H52" i="10"/>
  <c r="M52" i="10" s="1"/>
  <c r="M51" i="10"/>
  <c r="I51" i="10"/>
  <c r="H51" i="10"/>
  <c r="K51" i="10" s="1"/>
  <c r="K50" i="10"/>
  <c r="I50" i="10"/>
  <c r="H50" i="10"/>
  <c r="M50" i="10" s="1"/>
  <c r="M49" i="10"/>
  <c r="I49" i="10"/>
  <c r="H49" i="10"/>
  <c r="K49" i="10" s="1"/>
  <c r="G48" i="10"/>
  <c r="E48" i="10"/>
  <c r="D48" i="10"/>
  <c r="C48" i="10"/>
  <c r="M47" i="10"/>
  <c r="I47" i="10"/>
  <c r="H47" i="10"/>
  <c r="K47" i="10" s="1"/>
  <c r="M46" i="10"/>
  <c r="K46" i="10"/>
  <c r="I46" i="10"/>
  <c r="H46" i="10"/>
  <c r="M45" i="10"/>
  <c r="I45" i="10"/>
  <c r="H45" i="10"/>
  <c r="K45" i="10" s="1"/>
  <c r="M44" i="10"/>
  <c r="K44" i="10"/>
  <c r="I44" i="10"/>
  <c r="H44" i="10"/>
  <c r="M43" i="10"/>
  <c r="I43" i="10"/>
  <c r="H43" i="10"/>
  <c r="K43" i="10" s="1"/>
  <c r="G42" i="10"/>
  <c r="E42" i="10"/>
  <c r="D42" i="10"/>
  <c r="C42" i="10"/>
  <c r="M41" i="10"/>
  <c r="I41" i="10"/>
  <c r="H41" i="10"/>
  <c r="K41" i="10" s="1"/>
  <c r="M40" i="10"/>
  <c r="K40" i="10"/>
  <c r="I40" i="10"/>
  <c r="H40" i="10"/>
  <c r="M39" i="10"/>
  <c r="I39" i="10"/>
  <c r="H39" i="10"/>
  <c r="K39" i="10" s="1"/>
  <c r="M38" i="10"/>
  <c r="K38" i="10"/>
  <c r="I38" i="10"/>
  <c r="H38" i="10"/>
  <c r="G37" i="10"/>
  <c r="E37" i="10"/>
  <c r="D37" i="10"/>
  <c r="C37" i="10"/>
  <c r="M34" i="10"/>
  <c r="K34" i="10"/>
  <c r="I34" i="10"/>
  <c r="H34" i="10"/>
  <c r="M33" i="10"/>
  <c r="K33" i="10"/>
  <c r="I33" i="10"/>
  <c r="H33" i="10"/>
  <c r="M32" i="10"/>
  <c r="K32" i="10"/>
  <c r="I32" i="10"/>
  <c r="H32" i="10"/>
  <c r="M31" i="10"/>
  <c r="K31" i="10"/>
  <c r="I31" i="10"/>
  <c r="H31" i="10"/>
  <c r="M30" i="10"/>
  <c r="K30" i="10"/>
  <c r="I30" i="10"/>
  <c r="H30" i="10"/>
  <c r="G29" i="10"/>
  <c r="E29" i="10"/>
  <c r="D29" i="10"/>
  <c r="C29" i="10"/>
  <c r="M28" i="10"/>
  <c r="K28" i="10"/>
  <c r="I28" i="10"/>
  <c r="H28" i="10"/>
  <c r="M27" i="10"/>
  <c r="K27" i="10"/>
  <c r="I27" i="10"/>
  <c r="H27" i="10"/>
  <c r="M26" i="10"/>
  <c r="K26" i="10"/>
  <c r="I26" i="10"/>
  <c r="H26" i="10"/>
  <c r="M25" i="10"/>
  <c r="K25" i="10"/>
  <c r="I25" i="10"/>
  <c r="H25" i="10"/>
  <c r="M24" i="10"/>
  <c r="K24" i="10"/>
  <c r="I24" i="10"/>
  <c r="H24" i="10"/>
  <c r="G23" i="10"/>
  <c r="E23" i="10"/>
  <c r="E20" i="10" s="1"/>
  <c r="E19" i="10" s="1"/>
  <c r="D23" i="10"/>
  <c r="C23" i="10"/>
  <c r="M22" i="10"/>
  <c r="K22" i="10"/>
  <c r="I22" i="10"/>
  <c r="H22" i="10"/>
  <c r="M21" i="10"/>
  <c r="K21" i="10"/>
  <c r="I21" i="10"/>
  <c r="H21" i="10"/>
  <c r="G20" i="10"/>
  <c r="G19" i="10" s="1"/>
  <c r="D20" i="10"/>
  <c r="D19" i="10" s="1"/>
  <c r="C20" i="10"/>
  <c r="C19" i="10"/>
  <c r="M17" i="10"/>
  <c r="I16" i="10"/>
  <c r="H16" i="10"/>
  <c r="M16" i="10" s="1"/>
  <c r="I15" i="10"/>
  <c r="H15" i="10"/>
  <c r="M15" i="10" s="1"/>
  <c r="I14" i="10"/>
  <c r="H14" i="10"/>
  <c r="M14" i="10" s="1"/>
  <c r="I11" i="10"/>
  <c r="H11" i="10"/>
  <c r="M11" i="10" s="1"/>
  <c r="I10" i="10"/>
  <c r="I56" i="10" s="1"/>
  <c r="H10" i="10"/>
  <c r="M10" i="10" s="1"/>
  <c r="H9" i="10"/>
  <c r="D9" i="10"/>
  <c r="H8" i="10"/>
  <c r="D8" i="10"/>
  <c r="D7" i="10" s="1"/>
  <c r="D6" i="10" s="1"/>
  <c r="D56" i="10" s="1"/>
  <c r="H79" i="10" s="1"/>
  <c r="G7" i="10"/>
  <c r="G6" i="10" s="1"/>
  <c r="G56" i="10" s="1"/>
  <c r="E7" i="10"/>
  <c r="E6" i="10" s="1"/>
  <c r="E56" i="10" s="1"/>
  <c r="C7" i="10"/>
  <c r="H7" i="10" s="1"/>
  <c r="C6" i="10"/>
  <c r="C56" i="10" s="1"/>
  <c r="I49" i="5"/>
  <c r="I50" i="5"/>
  <c r="I51" i="5"/>
  <c r="H49" i="5"/>
  <c r="M49" i="5" s="1"/>
  <c r="H50" i="5"/>
  <c r="K50" i="5" s="1"/>
  <c r="H51" i="5"/>
  <c r="M51" i="5" s="1"/>
  <c r="D69" i="5"/>
  <c r="G48" i="5"/>
  <c r="D48" i="5"/>
  <c r="E48" i="5"/>
  <c r="C48" i="5"/>
  <c r="D79" i="10" l="1"/>
  <c r="E79" i="10" s="1"/>
  <c r="C79" i="10"/>
  <c r="C69" i="10"/>
  <c r="F19" i="10" s="1"/>
  <c r="C67" i="10"/>
  <c r="H6" i="10"/>
  <c r="M7" i="10"/>
  <c r="J6" i="10"/>
  <c r="J56" i="10" s="1"/>
  <c r="K10" i="10"/>
  <c r="K56" i="10" s="1"/>
  <c r="K14" i="10"/>
  <c r="K16" i="10"/>
  <c r="K11" i="10"/>
  <c r="K15" i="10"/>
  <c r="K51" i="5"/>
  <c r="K49" i="5"/>
  <c r="M50" i="5"/>
  <c r="D9" i="5"/>
  <c r="D8" i="5"/>
  <c r="G79" i="10" l="1"/>
  <c r="F79" i="10" s="1"/>
  <c r="M56" i="10"/>
  <c r="C68" i="10"/>
  <c r="F6" i="10"/>
  <c r="I79" i="10"/>
  <c r="E7" i="5"/>
  <c r="L56" i="5" l="1"/>
  <c r="I44" i="5"/>
  <c r="I45" i="5"/>
  <c r="I46" i="5"/>
  <c r="I47" i="5"/>
  <c r="I52" i="5"/>
  <c r="I53" i="5"/>
  <c r="I54" i="5"/>
  <c r="I55" i="5"/>
  <c r="I43" i="5"/>
  <c r="I39" i="5"/>
  <c r="I40" i="5"/>
  <c r="I41" i="5"/>
  <c r="I38" i="5"/>
  <c r="I31" i="5"/>
  <c r="I32" i="5"/>
  <c r="I33" i="5"/>
  <c r="I34" i="5"/>
  <c r="I30" i="5"/>
  <c r="I25" i="5"/>
  <c r="I26" i="5"/>
  <c r="I27" i="5"/>
  <c r="I28" i="5"/>
  <c r="I24" i="5"/>
  <c r="I22" i="5"/>
  <c r="I21" i="5"/>
  <c r="I15" i="5"/>
  <c r="I14" i="5"/>
  <c r="I11" i="5"/>
  <c r="I10" i="5"/>
  <c r="H55" i="5" l="1"/>
  <c r="K55" i="5" s="1"/>
  <c r="I16" i="5"/>
  <c r="I56" i="5" s="1"/>
  <c r="M17" i="5" l="1"/>
  <c r="M55" i="5" l="1"/>
  <c r="H54" i="5"/>
  <c r="K54" i="5" s="1"/>
  <c r="C42" i="5"/>
  <c r="M54" i="5" l="1"/>
  <c r="H8" i="5"/>
  <c r="H9" i="5"/>
  <c r="H44" i="5" l="1"/>
  <c r="K44" i="5" s="1"/>
  <c r="H45" i="5"/>
  <c r="K45" i="5" s="1"/>
  <c r="H46" i="5"/>
  <c r="K46" i="5" s="1"/>
  <c r="H47" i="5"/>
  <c r="K47" i="5" s="1"/>
  <c r="H52" i="5"/>
  <c r="K52" i="5" s="1"/>
  <c r="H53" i="5"/>
  <c r="K53" i="5" s="1"/>
  <c r="H43" i="5"/>
  <c r="K43" i="5" s="1"/>
  <c r="H39" i="5"/>
  <c r="K39" i="5" s="1"/>
  <c r="H40" i="5"/>
  <c r="K40" i="5" s="1"/>
  <c r="H41" i="5"/>
  <c r="K41" i="5" s="1"/>
  <c r="H38" i="5"/>
  <c r="K38" i="5" s="1"/>
  <c r="H31" i="5"/>
  <c r="K31" i="5" s="1"/>
  <c r="H32" i="5"/>
  <c r="K32" i="5" s="1"/>
  <c r="H33" i="5"/>
  <c r="K33" i="5" s="1"/>
  <c r="H34" i="5"/>
  <c r="K34" i="5" s="1"/>
  <c r="H30" i="5"/>
  <c r="K30" i="5" s="1"/>
  <c r="H25" i="5"/>
  <c r="K25" i="5" s="1"/>
  <c r="H26" i="5"/>
  <c r="K26" i="5" s="1"/>
  <c r="H27" i="5"/>
  <c r="K27" i="5" s="1"/>
  <c r="H28" i="5"/>
  <c r="K28" i="5" s="1"/>
  <c r="H24" i="5"/>
  <c r="K24" i="5" s="1"/>
  <c r="H22" i="5"/>
  <c r="K22" i="5" s="1"/>
  <c r="H21" i="5"/>
  <c r="K21" i="5" s="1"/>
  <c r="H15" i="5"/>
  <c r="K15" i="5" s="1"/>
  <c r="H14" i="5"/>
  <c r="K14" i="5" s="1"/>
  <c r="H11" i="5"/>
  <c r="K11" i="5" s="1"/>
  <c r="H10" i="5"/>
  <c r="K10" i="5" s="1"/>
  <c r="M28" i="5" l="1"/>
  <c r="M21" i="5"/>
  <c r="M14" i="5"/>
  <c r="M15" i="5"/>
  <c r="M10" i="5"/>
  <c r="M11" i="5"/>
  <c r="M30" i="5"/>
  <c r="M39" i="5"/>
  <c r="M47" i="5"/>
  <c r="M43" i="5"/>
  <c r="M46" i="5"/>
  <c r="M22" i="5"/>
  <c r="M41" i="5"/>
  <c r="M53" i="5"/>
  <c r="M45" i="5"/>
  <c r="M38" i="5"/>
  <c r="M24" i="5"/>
  <c r="M40" i="5"/>
  <c r="M52" i="5"/>
  <c r="M44" i="5"/>
  <c r="M31" i="5"/>
  <c r="M27" i="5"/>
  <c r="M34" i="5"/>
  <c r="M26" i="5"/>
  <c r="M33" i="5"/>
  <c r="M25" i="5"/>
  <c r="M32" i="5"/>
  <c r="G23" i="5" l="1"/>
  <c r="G20" i="5" s="1"/>
  <c r="G29" i="5"/>
  <c r="G37" i="5"/>
  <c r="G42" i="5"/>
  <c r="D42" i="5"/>
  <c r="E42" i="5"/>
  <c r="D37" i="5"/>
  <c r="E37" i="5"/>
  <c r="C37" i="5"/>
  <c r="D29" i="5"/>
  <c r="E29" i="5"/>
  <c r="C29" i="5"/>
  <c r="C23" i="5"/>
  <c r="C20" i="5" s="1"/>
  <c r="H16" i="5"/>
  <c r="K16" i="5" s="1"/>
  <c r="C19" i="5" l="1"/>
  <c r="G19" i="5"/>
  <c r="M16" i="5"/>
  <c r="K56" i="5"/>
  <c r="D23" i="5"/>
  <c r="D20" i="5" s="1"/>
  <c r="D19" i="5" s="1"/>
  <c r="E23" i="5"/>
  <c r="E20" i="5" s="1"/>
  <c r="E19" i="5" s="1"/>
  <c r="G7" i="5" l="1"/>
  <c r="G6" i="5" s="1"/>
  <c r="D7" i="5"/>
  <c r="D6" i="5" s="1"/>
  <c r="D56" i="5" s="1"/>
  <c r="H79" i="5" s="1"/>
  <c r="E6" i="5"/>
  <c r="E56" i="5" s="1"/>
  <c r="C7" i="5"/>
  <c r="C6" i="5" l="1"/>
  <c r="C56" i="5" s="1"/>
  <c r="D79" i="5" s="1"/>
  <c r="H7" i="5"/>
  <c r="E62" i="5"/>
  <c r="E61" i="5"/>
  <c r="G56" i="5"/>
  <c r="C79" i="5" l="1"/>
  <c r="E79" i="5"/>
  <c r="M7" i="5"/>
  <c r="H6" i="5"/>
  <c r="E63" i="5"/>
  <c r="C65" i="5" s="1"/>
  <c r="J6" i="5" l="1"/>
  <c r="J56" i="5" s="1"/>
  <c r="G79" i="5" s="1"/>
  <c r="F79" i="5" s="1"/>
  <c r="I79" i="5" s="1"/>
  <c r="C69" i="5"/>
  <c r="C67" i="5"/>
  <c r="F19" i="5" l="1"/>
  <c r="F6" i="5"/>
  <c r="C68" i="5"/>
  <c r="M5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Müller</author>
  </authors>
  <commentList>
    <comment ref="A1" authorId="0" shapeId="0" xr:uid="{90647C6E-A2DD-4F20-9B22-0EBDF3AC1B27}">
      <text>
        <r>
          <rPr>
            <b/>
            <sz val="9"/>
            <color indexed="81"/>
            <rFont val="Segoe UI"/>
            <family val="2"/>
          </rPr>
          <t>zeitlicher Ablauf der Bearbeitung des Kosten- und Finanzierungsblattes:
bis zur Abgabe des Antrages auf Förderung gem. RL Gesundheit und Versorgung:
Verantwortlicher: Antragsteller
1. Antragsteller
2. Antragsjahr und Erstelldatum
3. abgeschlossene Begleitungen Vorjahr und einsatzbereite Ehrenamtliche siehe "weiße Zellen" Zeilen 57 und 58 (Hochrechnung!)
4. ausfüllen Gesamtplanung "weiße Zellen" Spalte 3
5. ausfüllen wahrscheinliche Planung der förderfähigen Kosten durch die Krankenkassen. Bitte dringend darauf achten, dass die Förderhöchstgrenze (Spalte 6) nicht überschritten wird!
6. Korrektur der Spalte 10 Zeile 52, in die Höhe der kommunalen Förderung, Achtung diese muss  höher als der angezeigte Betrag sein!
7. Erläuterungen mit Angabe der lfd. Nr.3.5, 4-6  im Feld Bemerkungen in Zeile 56 eingetragen.
8. Die Höhe der Förderung nach FRL Gesundheit und Versorgung sowie die Daten für das Muster 1a zu §44 SäHO kann dem Kasten Zeilen 73ff. entnommen werden.
Bis zur Abgabe des Antrag auf Förderung ambulanter Hospizdienste gemäß § 39a Abs. 2 SGB V durch die Krankenkassen:
Verantwortlicher: Antragsteller
1. Korrektur der Bezugsgröße in Zeile 62
2. Korrektur abgeschlossene Begleitungen Vorjahr und einsatzbereite Ehrenamtliche siehe "weiße Zellen" Zeilen 57 und 58. (wie im Antrag KK)
3. ausfüllen "weiße Zellen" Spalte 5 - Bitte dringend darauf achten, dass die Förderhöchstgrenze Spalte 6 nicht überschritten wird! 
Anpassung der Spalte 3 bei Änderungen! Werte Spalte 3 dürfen nicht kleiner als die Werte Spalte 5 sein!
Nach dem Erhalt des Bescheides über die geförderten Kosten durch die Krankenkassen (nach dem 01.07. d. Jahres
Verantwortlicher: Antragsteller
1. Eintragung der geförderten Kosten durch die Krankenkassen laut Förderbescheid der Krankenkassen in Spalte 7 
Anpassung der Spalte 3 bei Änderungen! Werte Spalte 3 dürfen nicht kleiner als die Werte Spalte 5 und Spalte 7 sein!
2. Übersendung an die Landesdirektion</t>
        </r>
      </text>
    </comment>
    <comment ref="B4" authorId="0" shapeId="0" xr:uid="{3218790E-D105-46E7-92E4-2FAB6FEC7706}">
      <text>
        <r>
          <rPr>
            <b/>
            <sz val="9"/>
            <color indexed="81"/>
            <rFont val="Segoe UI"/>
            <family val="2"/>
          </rPr>
          <t>Spalte2:
Die Spalte 2 ist analog des  Antrages auf Förderung  ambulanter Hospizdienste gemäß § 39 a Abs. 2 SGB V der Krankenkassen in Sachsen, ergänzt um die lfd. Nummern 2.4; 3.5; 4;5 und 6.</t>
        </r>
      </text>
    </comment>
    <comment ref="C4" authorId="0" shapeId="0" xr:uid="{1230C4EA-8D55-4FB1-A419-35BFB12EC4AE}">
      <text>
        <r>
          <rPr>
            <b/>
            <sz val="9"/>
            <color indexed="81"/>
            <rFont val="Segoe UI"/>
            <family val="2"/>
          </rPr>
          <t>Spalte3:
In die "weißen Zellen" der  Spalte 3 wird die Gesamtkostenplanungen des Antragsjahres zur Antragsstellung der Krankenkassenförderung und Förderungen gemäß Richtlinie Gesundheit und Versorgung eingetragen.
Achtung: Werte dürfen nicht kleiner als Werte in den Spalten 4,5 bzw.7 sein!</t>
        </r>
      </text>
    </comment>
    <comment ref="D4" authorId="0" shapeId="0" xr:uid="{86E99758-3641-47C7-AE60-6AE4575F1C65}">
      <text>
        <r>
          <rPr>
            <b/>
            <sz val="9"/>
            <color indexed="81"/>
            <rFont val="Segoe UI"/>
            <family val="2"/>
          </rPr>
          <t>Spalte4:
In die "weißen Zellen" werden die voraussichtlich förderbaren Kosten der Krankenkassen zur Antragsstellung der Förderungen gem. FRL Gesundheit und Versorgung eingetragen.</t>
        </r>
      </text>
    </comment>
    <comment ref="E4" authorId="0" shapeId="0" xr:uid="{DA923C4C-B638-4BAC-8F2A-18D2839D1DB6}">
      <text>
        <r>
          <rPr>
            <b/>
            <sz val="9"/>
            <color indexed="81"/>
            <rFont val="Segoe UI"/>
            <family val="2"/>
          </rPr>
          <t>Spalte 5:
In die "weißen Zellen" werden tassächlichen Kosten des Antrages zur Krankenkassenförderung (bis 31.03. des Förderjahres) eingetragen.</t>
        </r>
      </text>
    </comment>
    <comment ref="G4" authorId="0" shapeId="0" xr:uid="{5411F770-35EE-4CBF-BACD-2D9E3173B49D}">
      <text>
        <r>
          <rPr>
            <b/>
            <sz val="9"/>
            <color indexed="81"/>
            <rFont val="Segoe UI"/>
            <family val="2"/>
          </rPr>
          <t>Spalte 7:
In die "weißen Zellen" werden die durch die Krankenkassengeförderten Kosten lt. Beischeid eingetragen.</t>
        </r>
      </text>
    </comment>
    <comment ref="C66" authorId="0" shapeId="0" xr:uid="{9681D702-04B5-4F7D-97BA-E2104165D316}">
      <text>
        <r>
          <rPr>
            <b/>
            <sz val="9"/>
            <color indexed="81"/>
            <rFont val="Segoe UI"/>
            <family val="2"/>
          </rPr>
          <t>Die Bezugsgröße nach Veröfentlichung (wahrscheinlich November d.VJ) vor der Bearbeitung des Antrages an die Krankenkassen ändern.</t>
        </r>
      </text>
    </comment>
  </commentList>
</comments>
</file>

<file path=xl/sharedStrings.xml><?xml version="1.0" encoding="utf-8"?>
<sst xmlns="http://schemas.openxmlformats.org/spreadsheetml/2006/main" count="335" uniqueCount="169">
  <si>
    <t>Personalkosten</t>
  </si>
  <si>
    <t>Supervison</t>
  </si>
  <si>
    <t>Betriebskosten PKW</t>
  </si>
  <si>
    <t>Post- Telekommunikationsgebühren</t>
  </si>
  <si>
    <t>Reinigungskosten</t>
  </si>
  <si>
    <t>Energiekosten</t>
  </si>
  <si>
    <t>sonstige Kosten Ehrenamtliche</t>
  </si>
  <si>
    <t>Art der Ausgabe</t>
  </si>
  <si>
    <t>Sachkosten</t>
  </si>
  <si>
    <t>Kosten für einsatzbereite qualifizierte Ehrenamtliche</t>
  </si>
  <si>
    <t>1.1.</t>
  </si>
  <si>
    <t>1.2.</t>
  </si>
  <si>
    <t>1.3.</t>
  </si>
  <si>
    <t>2.1.</t>
  </si>
  <si>
    <t>2.2.</t>
  </si>
  <si>
    <t>2.3.</t>
  </si>
  <si>
    <t>2.4.</t>
  </si>
  <si>
    <t>3.1.</t>
  </si>
  <si>
    <t>3.2.</t>
  </si>
  <si>
    <t>3.3.</t>
  </si>
  <si>
    <t>3.4.</t>
  </si>
  <si>
    <t>3.5.</t>
  </si>
  <si>
    <t>Fachliteratur</t>
  </si>
  <si>
    <t>Kosten hauptamtliche Fachkräfte*</t>
  </si>
  <si>
    <t>* Fachkräfte, welche nach §39a anerkannt sind</t>
  </si>
  <si>
    <t>Gesamtkosten</t>
  </si>
  <si>
    <t>abgeschlossene Begleitungen Vorjahr</t>
  </si>
  <si>
    <t>einsatzbereite Ehrenamtliche</t>
  </si>
  <si>
    <t>Anzahl</t>
  </si>
  <si>
    <t>Faktor</t>
  </si>
  <si>
    <t>Summe</t>
  </si>
  <si>
    <t>Bezugsgröße</t>
  </si>
  <si>
    <t>Summe LE</t>
  </si>
  <si>
    <t>Förderhöchstsumme</t>
  </si>
  <si>
    <t>davon max. Sachkosten</t>
  </si>
  <si>
    <t>Öffentlichkeitsarbeit</t>
  </si>
  <si>
    <t xml:space="preserve">Geförderte Kosten nach §39a SGBV </t>
  </si>
  <si>
    <t xml:space="preserve">Antragsteller: </t>
  </si>
  <si>
    <t>Antragsjahr</t>
  </si>
  <si>
    <t>1.1.1.</t>
  </si>
  <si>
    <t>1.1.2.</t>
  </si>
  <si>
    <t>Förderhöchstgrenze zu 1 und 2</t>
  </si>
  <si>
    <t>zusammen mit lfd. Nr.1</t>
  </si>
  <si>
    <t>lfd. Nr.</t>
  </si>
  <si>
    <t>Eigenmittel</t>
  </si>
  <si>
    <t>pro Leistungseinheit</t>
  </si>
  <si>
    <t>Personalkosten retrospektiv</t>
  </si>
  <si>
    <t>Personalkosten prospektiv</t>
  </si>
  <si>
    <t>Kosten für Fortbildungen</t>
  </si>
  <si>
    <t>Kosten Supervison</t>
  </si>
  <si>
    <t>Erstbefähigungskurse</t>
  </si>
  <si>
    <t>Fahrtkosten</t>
  </si>
  <si>
    <t>3.1.1.</t>
  </si>
  <si>
    <t>Fahrtkosten der Ehrenamtlichen</t>
  </si>
  <si>
    <t>3.1.2.</t>
  </si>
  <si>
    <t>Fahrtkosten  der Fachkräfte</t>
  </si>
  <si>
    <t>3.1.3.</t>
  </si>
  <si>
    <t>Kraftstoffe</t>
  </si>
  <si>
    <t>Instandhaltung/ Wartung</t>
  </si>
  <si>
    <t>Leasingkosten</t>
  </si>
  <si>
    <t>KFZ-Steuer/Versicherung</t>
  </si>
  <si>
    <t>3.1.3.1.</t>
  </si>
  <si>
    <t>3.1.3.2.</t>
  </si>
  <si>
    <t>3.1.3.3.</t>
  </si>
  <si>
    <t>3.1.3.4.</t>
  </si>
  <si>
    <t>3.1.4.</t>
  </si>
  <si>
    <t>3.2.1.</t>
  </si>
  <si>
    <t>3.2.2.</t>
  </si>
  <si>
    <t>Kosten für zentrale Lohnbuchhaltung/ Finanzbuchhaltung</t>
  </si>
  <si>
    <t>3.2.3.</t>
  </si>
  <si>
    <t>3.2.4.</t>
  </si>
  <si>
    <t>3.2.5.</t>
  </si>
  <si>
    <t>Kosten für die Räumlichkeiten des ambulanten Hospizdienstes</t>
  </si>
  <si>
    <t>3.3.1.</t>
  </si>
  <si>
    <t>3.3.2.</t>
  </si>
  <si>
    <t>3.3.4.</t>
  </si>
  <si>
    <t>Büromöbel (nur geringwertige Wirtschaftsgüter))</t>
  </si>
  <si>
    <t>Sachkosten für notwendige Versicherungen</t>
  </si>
  <si>
    <t>Haftpflichtversicherung für die Ehrenamtlichen</t>
  </si>
  <si>
    <t>Inventarversicherung</t>
  </si>
  <si>
    <t>Rechtsschutzversicherung</t>
  </si>
  <si>
    <t>sonstige Versicherungen</t>
  </si>
  <si>
    <t>3.4.1.</t>
  </si>
  <si>
    <t>3.4.2.</t>
  </si>
  <si>
    <t>3.4.3.</t>
  </si>
  <si>
    <t>3.4.4.</t>
  </si>
  <si>
    <t>3.4.5.</t>
  </si>
  <si>
    <t>Kosten für Personal- und Lohn-buchhaltung/ Verwaltungsgemeinkosten</t>
  </si>
  <si>
    <t>Raum- und Raumnutzungskosten (inkl. Mietnebenkosten)</t>
  </si>
  <si>
    <t>Bemerkungen</t>
  </si>
  <si>
    <t>Mitgliedsbeiträge</t>
  </si>
  <si>
    <t>Sonstiges (z.B. Abschreibungen)</t>
  </si>
  <si>
    <t>Bewilligung  ergänzende Landesförderung</t>
  </si>
  <si>
    <t>Antrag Krankenkassen-förderung unter Einbezug Kosten Vorjahr</t>
  </si>
  <si>
    <t>Bemessung der Leistungseinheiten zur Krankenkassenförderung nach § 39a SGB V</t>
  </si>
  <si>
    <t>Differenz                           (Spalte3-Spalte7)</t>
  </si>
  <si>
    <t>Kommunale Förderung (mindestens   10 %ige Kofinanzierung)</t>
  </si>
  <si>
    <t>Leistungs-einheiten (LE)</t>
  </si>
  <si>
    <t>Förderhöchst-grenze nach §39a SGBV</t>
  </si>
  <si>
    <t>Berechnung für Förderantrag 31.10 des Vorjahres</t>
  </si>
  <si>
    <t>Kosten für eigenes Verwaltungspersonal/ Geschäftsführung</t>
  </si>
  <si>
    <t>Antrag ergänzende Landesförderung nach Förderungen durch die Krankenkassen</t>
  </si>
  <si>
    <t>Bemerkungen zu den lfd. Nr.</t>
  </si>
  <si>
    <r>
      <t>sonstige Sachkosten</t>
    </r>
    <r>
      <rPr>
        <b/>
        <sz val="11"/>
        <rFont val="Calibri"/>
        <family val="2"/>
        <scheme val="minor"/>
      </rPr>
      <t xml:space="preserve"> (z.B.  Trauercafe)</t>
    </r>
    <r>
      <rPr>
        <sz val="11"/>
        <rFont val="Calibri"/>
        <family val="2"/>
        <scheme val="minor"/>
      </rPr>
      <t xml:space="preserve"> Erläuterung in den Bemerkungen</t>
    </r>
  </si>
  <si>
    <t>Ausfüllhilfe zum Kosten- und Finanzierungsblatt Förderungen ambulante Hospizarbeit im Freistaat Sachsen</t>
  </si>
  <si>
    <t>Stand: 27.03.2019</t>
  </si>
  <si>
    <t>Zeitlicher Ablauf der Bearbeitung des Kosten- und Finanzierungsblattes:</t>
  </si>
  <si>
    <t>Bis zur Abgabe des Antrags auf Landesförderung gemäß Richtlinie Gesundheit und Versorgung (31. Oktober) ist Folgendes durch den Antragsteller einzutragen:</t>
  </si>
  <si>
    <t>1. Antragsteller</t>
  </si>
  <si>
    <t>2. Antragsjahr</t>
  </si>
  <si>
    <t>3. abgeschlossene Begleitungen Vorjahr und einsatzbereite Ehrenamtliche siehe "weiße Zellen" Zeilen 57 und 58</t>
  </si>
  <si>
    <t>4. "weiße Zellen" der Spalte 3 ausfüllen</t>
  </si>
  <si>
    <t xml:space="preserve">5. "weiße Zellen" der Spalte 4 ausfüllen </t>
  </si>
  <si>
    <t>Bitte dringend darauf achten, dass die Förderhöchstgrenze (Spalte 7) nicht überschritten wird!</t>
  </si>
  <si>
    <t>6. Korrektur der Spalte 10 Zeile 52, in die Höhe der kommunalen Förderung</t>
  </si>
  <si>
    <t>Achtung, diese muss höher als der angezeigte Betrag sein!</t>
  </si>
  <si>
    <t>Bis zur Abgabe des Antrags auf Krankenkassen-Förderung gemäß § 39a Abs. 2 SGB V (31. März) ist Folgendes durch den Antragsteller einzutragen:</t>
  </si>
  <si>
    <t>1. Korrektur abgeschlossene Begleitungen Vorjahr und einsatzbereite Ehrenamtliche siehe "weiße Zellen" Zeilen 57 und 58</t>
  </si>
  <si>
    <t>Nach Erhalt des Bescheides über die geförderten Kosten durch die Krankenkassen (nach dem 1. Juli) ist durch den Antragsteller die Übersicht ggf. anzupassen.</t>
  </si>
  <si>
    <t>verantwortlich: Antragsteller</t>
  </si>
  <si>
    <t>Einzelhinweise</t>
  </si>
  <si>
    <t>Spalte2:</t>
  </si>
  <si>
    <t>Die Angaben sind analog zum Antrag auf Krankenkassenförderung gemäß § 39a Abs. 2 SGB V gestaltet sowie ergänzt um die lfd. Nummern 2.4, 3.5, 4, 5 und 6.</t>
  </si>
  <si>
    <t>Spalte3:</t>
  </si>
  <si>
    <t>Spalte4:</t>
  </si>
  <si>
    <t>In die "weißen Zellen" werden die voraussichtlich förderbaren Kosten der Krankenkassen zur Antragsstellung der Förderungen gem. FRL Gesundheit und Versorgung eingetragen.</t>
  </si>
  <si>
    <t>Spalte 5:</t>
  </si>
  <si>
    <t>In die "weißen Zellen" werden die tatsächlichen Kosten des Antrags zur Krankenkassenförderung (bis 31.03. des Förderjahres) eingetragen.</t>
  </si>
  <si>
    <t>Spalte 7:</t>
  </si>
  <si>
    <t>In die "weißen Zellen" werden die durch die Krankenkassen geförderten Kosten laut Beischeid eingetragen.</t>
  </si>
  <si>
    <t>Spalten 9, 11 und 12:</t>
  </si>
  <si>
    <t>Die ergänzende Landesförderung kann gewährt werden gemäß Richtlinie des Sächsischen Staatsministeriums für Soziales und Verbraucherschutz</t>
  </si>
  <si>
    <t>zur Förderung der Gesundheit, Prävention, Beratung sowie Hospiz- und Palliativversorgung (RL Gesundheit und Versorgung) vom 13.09.2018 (SächsABl. S. 1186).</t>
  </si>
  <si>
    <t>Bitte dringend darauf achten, dass die Förderhöchstgrenze (Spalte 6) nicht überschritten wird!</t>
  </si>
  <si>
    <t>In die "weißen Zellen" der  Spalte 3 wird die Gesamtkostenplanungen des Antragsjahres zur Antragsstellung der Krankenkassenförderung und Förderungen gemäß Richtlinie Gesundheit und Versorgung eingetragen.</t>
  </si>
  <si>
    <t>Plan ergänzende Landesförderung</t>
  </si>
  <si>
    <t>7. Erläuterungen zu den mit Angabe der lfd.Nr. 3.5, 4-6  im Feld "Bemerkungen" in Zeile 56 eingetragen.</t>
  </si>
  <si>
    <t>2. Korrektur der Bezugsgröße in Zeile 62</t>
  </si>
  <si>
    <t>3. "weiße Zellen" der Spalte 5 ausfüllen</t>
  </si>
  <si>
    <t>Berechnung Antrag ergänzende Landesförderung und kommunale Förderung Stand 31.10. d.VJ</t>
  </si>
  <si>
    <t>Kostenplanung gesamt</t>
  </si>
  <si>
    <t xml:space="preserve">Kostenplanung gesamt </t>
  </si>
  <si>
    <t>Erstelldatum</t>
  </si>
  <si>
    <t>pauschale Förderung für Fortbildung Ehrenamtliche (pro EA 110€)</t>
  </si>
  <si>
    <t>Büromaterialien (Verbrauchsmaterial, Mieten für Kopierer, aufgabenbezogene Druckkosten)</t>
  </si>
  <si>
    <t>Dienstreisekostenversicherung</t>
  </si>
  <si>
    <t>Schutzmaterialien</t>
  </si>
  <si>
    <t>3.5.1.</t>
  </si>
  <si>
    <t>Desinfektionsmittel</t>
  </si>
  <si>
    <t>Masken</t>
  </si>
  <si>
    <t>Schutzkleidung</t>
  </si>
  <si>
    <t>3.5.2.</t>
  </si>
  <si>
    <t>3.5.3.</t>
  </si>
  <si>
    <t>3.6.</t>
  </si>
  <si>
    <t>Plan Krankenkassen-förderung SACHKOSTEN 
(§  39a SGB V), Stand 31.10. des Vorjahres</t>
  </si>
  <si>
    <t>Plan ergänzende Landesförderung inkl. 10% kommunale Kofinanzierung</t>
  </si>
  <si>
    <t>ohne lfd. Nr. 1.1 Personalkosten und Nr.2.4. sonstige Kosten Ehrenamtliche</t>
  </si>
  <si>
    <r>
      <t xml:space="preserve">Gesamtkosten-ggf.lt.Beiligender Kostengliederung:   </t>
    </r>
    <r>
      <rPr>
        <b/>
        <i/>
        <sz val="12"/>
        <rFont val="Calibri"/>
        <family val="2"/>
        <scheme val="minor"/>
      </rPr>
      <t>(3. Gesamtkosten Muster 1a zu §44 SäHO)</t>
    </r>
  </si>
  <si>
    <t>davon entfallen auf den zur Förderung beantragten Abschnitt.                 (3. Gesamtkosten Muster 1a zu §44 SäHO)</t>
  </si>
  <si>
    <t>Von den der Finanzierung zugrundegelegten Kosten (siehe Finanzierung Nr.6) sind zuwendungsfähig.     (3. Gesamtkosten Muster 1a zu §44 SäHO)</t>
  </si>
  <si>
    <t>Folgende Zuwendungen werden beantragt zu den Gesamtkosten      (4. Zuwendungen Muster 1a zu §44 SäHO)</t>
  </si>
  <si>
    <t>Kommunale Förderung (mindestens 10 %ige Kofinanzierung).       (6. Finanzierung Muster 1a zu §44 SäHO)</t>
  </si>
  <si>
    <r>
      <t xml:space="preserve">Krankenkassen-förderung (§39a SBG V) </t>
    </r>
    <r>
      <rPr>
        <b/>
        <sz val="12"/>
        <color rgb="FFFF0000"/>
        <rFont val="Calibri (Textkörper)"/>
      </rPr>
      <t xml:space="preserve">nur </t>
    </r>
    <r>
      <rPr>
        <b/>
        <sz val="12"/>
        <rFont val="Calibri (Textkörper)"/>
      </rPr>
      <t>Sachkosten-förderung</t>
    </r>
    <r>
      <rPr>
        <b/>
        <sz val="12"/>
        <rFont val="Calibri"/>
        <family val="2"/>
        <scheme val="minor"/>
      </rPr>
      <t xml:space="preserve">                  (6. Finanzierung Muster 1a zu §44 SäHO)</t>
    </r>
  </si>
  <si>
    <t>übrige Eigenmittel.  (6. Finanzierung Muster 1a zu §44 SäHO)</t>
  </si>
  <si>
    <t>Berechnung ohne lfd. Nr. 1.1 . Personalkosten</t>
  </si>
  <si>
    <t>8. Die Höhe der Förderung nach RL Gesundheit und Versorgung sowie die Daten für das Muster 1a zu §44 SäHO kann im Kasten Zeilen 73ff. entnommen werden.</t>
  </si>
  <si>
    <r>
      <t xml:space="preserve">Kosten- und Finanzierungsblatt Förderungen ambulante Hospizarbeit im Freistaat Sachsen                                                                                   </t>
    </r>
    <r>
      <rPr>
        <b/>
        <sz val="8"/>
        <rFont val="Calibri"/>
        <family val="2"/>
        <scheme val="minor"/>
      </rPr>
      <t>Version: 23.04.2023</t>
    </r>
  </si>
  <si>
    <t>Fahrt-, Übernachtungs- und Bewirtungskosten (z. B. Befähigungskurse oder Erstqualifikation)</t>
  </si>
  <si>
    <r>
      <t xml:space="preserve">Kosten- und Finanzierungsblatt Förderungen ambulante Kinder- und Jugendhospizarbeit im Freistaat Sachsen                                                 </t>
    </r>
    <r>
      <rPr>
        <b/>
        <sz val="8"/>
        <rFont val="Calibri"/>
        <family val="2"/>
        <scheme val="minor"/>
      </rPr>
      <t>Version: 23.04.2023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</si>
</sst>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dd/mm/yy;@"/>
  </numFmts>
  <fonts count="36">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u/>
      <sz val="12"/>
      <name val="Calibri"/>
      <family val="2"/>
      <scheme val="minor"/>
    </font>
    <font>
      <b/>
      <sz val="14"/>
      <name val="Calibri"/>
      <family val="2"/>
      <scheme val="minor"/>
    </font>
    <font>
      <sz val="14"/>
      <name val="Calibri"/>
      <family val="2"/>
      <scheme val="minor"/>
    </font>
    <font>
      <i/>
      <sz val="14"/>
      <name val="Calibri"/>
      <family val="2"/>
      <scheme val="minor"/>
    </font>
    <font>
      <i/>
      <sz val="11"/>
      <name val="Calibri"/>
      <family val="2"/>
      <scheme val="minor"/>
    </font>
    <font>
      <sz val="8"/>
      <name val="Calibri"/>
      <family val="2"/>
      <scheme val="minor"/>
    </font>
    <font>
      <b/>
      <sz val="12"/>
      <name val="Calibri"/>
      <family val="2"/>
      <scheme val="minor"/>
    </font>
    <font>
      <b/>
      <sz val="22"/>
      <name val="Calibri"/>
      <family val="2"/>
      <scheme val="minor"/>
    </font>
    <font>
      <sz val="22"/>
      <name val="Calibri"/>
      <family val="2"/>
      <scheme val="minor"/>
    </font>
    <font>
      <b/>
      <sz val="16"/>
      <name val="Calibri"/>
      <family val="2"/>
      <scheme val="minor"/>
    </font>
    <font>
      <b/>
      <i/>
      <sz val="14"/>
      <name val="Calibri"/>
      <family val="2"/>
      <scheme val="minor"/>
    </font>
    <font>
      <b/>
      <u val="singleAccounting"/>
      <sz val="14"/>
      <name val="Calibri"/>
      <family val="2"/>
      <scheme val="minor"/>
    </font>
    <font>
      <sz val="12"/>
      <name val="Calibri"/>
      <family val="2"/>
      <scheme val="minor"/>
    </font>
    <font>
      <b/>
      <sz val="9"/>
      <color indexed="81"/>
      <name val="Segoe UI"/>
      <family val="2"/>
    </font>
    <font>
      <sz val="11"/>
      <color theme="0" tint="-4.9989318521683403E-2"/>
      <name val="Calibri"/>
      <family val="2"/>
      <scheme val="minor"/>
    </font>
    <font>
      <b/>
      <i/>
      <sz val="11"/>
      <color theme="1" tint="0.34998626667073579"/>
      <name val="Calibri"/>
      <family val="2"/>
      <scheme val="minor"/>
    </font>
    <font>
      <i/>
      <sz val="11"/>
      <color theme="1" tint="0.34998626667073579"/>
      <name val="Calibri"/>
      <family val="2"/>
      <scheme val="minor"/>
    </font>
    <font>
      <sz val="12"/>
      <color theme="0" tint="-4.9989318521683403E-2"/>
      <name val="Calibri"/>
      <family val="2"/>
      <scheme val="minor"/>
    </font>
    <font>
      <b/>
      <u/>
      <sz val="14"/>
      <color theme="1"/>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i/>
      <sz val="12"/>
      <color theme="1"/>
      <name val="Calibri"/>
      <family val="2"/>
      <scheme val="minor"/>
    </font>
    <font>
      <b/>
      <i/>
      <sz val="12"/>
      <color rgb="FFFF0000"/>
      <name val="Calibri"/>
      <family val="2"/>
      <scheme val="minor"/>
    </font>
    <font>
      <b/>
      <sz val="12"/>
      <color rgb="FFFF0000"/>
      <name val="Calibri"/>
      <family val="2"/>
      <scheme val="minor"/>
    </font>
    <font>
      <b/>
      <sz val="11"/>
      <color rgb="FFFF0000"/>
      <name val="Calibri"/>
      <family val="2"/>
      <scheme val="minor"/>
    </font>
    <font>
      <i/>
      <sz val="10"/>
      <name val="Calibri"/>
      <family val="2"/>
      <scheme val="minor"/>
    </font>
    <font>
      <sz val="10"/>
      <name val="Calibri"/>
      <family val="2"/>
      <scheme val="minor"/>
    </font>
    <font>
      <b/>
      <sz val="12"/>
      <name val="Calibri (Textkörper)"/>
    </font>
    <font>
      <b/>
      <sz val="12"/>
      <color rgb="FFFF0000"/>
      <name val="Calibri (Textkörper)"/>
    </font>
    <font>
      <b/>
      <i/>
      <sz val="12"/>
      <name val="Calibri"/>
      <family val="2"/>
      <scheme val="minor"/>
    </font>
    <font>
      <b/>
      <sz val="8"/>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21">
    <xf numFmtId="0" fontId="0" fillId="0" borderId="0" xfId="0"/>
    <xf numFmtId="44" fontId="2" fillId="0" borderId="1" xfId="1" applyFont="1" applyBorder="1" applyProtection="1">
      <protection locked="0"/>
    </xf>
    <xf numFmtId="44" fontId="5" fillId="0" borderId="26" xfId="1" applyFont="1" applyBorder="1" applyProtection="1">
      <protection locked="0"/>
    </xf>
    <xf numFmtId="44" fontId="2" fillId="0" borderId="10" xfId="1" applyFont="1" applyBorder="1" applyProtection="1">
      <protection locked="0"/>
    </xf>
    <xf numFmtId="44" fontId="5" fillId="0" borderId="22" xfId="1" applyFont="1" applyBorder="1" applyProtection="1">
      <protection locked="0"/>
    </xf>
    <xf numFmtId="44" fontId="2" fillId="4" borderId="22" xfId="1" applyFont="1" applyFill="1" applyBorder="1" applyProtection="1">
      <protection locked="0"/>
    </xf>
    <xf numFmtId="44" fontId="2" fillId="4" borderId="1" xfId="1" applyFont="1" applyFill="1" applyBorder="1" applyProtection="1">
      <protection locked="0"/>
    </xf>
    <xf numFmtId="44" fontId="2" fillId="4" borderId="23" xfId="1" applyFont="1" applyFill="1" applyBorder="1" applyProtection="1">
      <protection locked="0"/>
    </xf>
    <xf numFmtId="44" fontId="2" fillId="4" borderId="29" xfId="1" applyFont="1" applyFill="1" applyBorder="1" applyProtection="1">
      <protection locked="0"/>
    </xf>
    <xf numFmtId="0" fontId="2" fillId="0" borderId="0" xfId="0" applyFont="1"/>
    <xf numFmtId="0" fontId="2" fillId="2" borderId="0" xfId="0" applyFont="1" applyFill="1"/>
    <xf numFmtId="0" fontId="13" fillId="2" borderId="0" xfId="0" applyFont="1" applyFill="1" applyAlignment="1">
      <alignment vertical="center" wrapText="1"/>
    </xf>
    <xf numFmtId="0" fontId="2" fillId="2" borderId="0" xfId="0" applyFont="1" applyFill="1" applyAlignment="1">
      <alignment wrapText="1"/>
    </xf>
    <xf numFmtId="1" fontId="2" fillId="2" borderId="0" xfId="0" applyNumberFormat="1" applyFont="1" applyFill="1" applyAlignment="1">
      <alignment horizontal="center" vertical="center"/>
    </xf>
    <xf numFmtId="1"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1" fontId="2" fillId="0" borderId="0" xfId="0" applyNumberFormat="1" applyFont="1" applyAlignment="1">
      <alignment horizontal="center" vertical="center"/>
    </xf>
    <xf numFmtId="1"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xf>
    <xf numFmtId="0" fontId="14" fillId="2" borderId="1" xfId="0" applyFont="1" applyFill="1" applyBorder="1" applyAlignment="1">
      <alignment vertical="center" wrapText="1"/>
    </xf>
    <xf numFmtId="0" fontId="3"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 fontId="2" fillId="2" borderId="22" xfId="0" applyNumberFormat="1" applyFont="1" applyFill="1" applyBorder="1" applyAlignment="1">
      <alignment horizontal="center" vertical="center"/>
    </xf>
    <xf numFmtId="0" fontId="2" fillId="2" borderId="28" xfId="0" applyFont="1" applyFill="1" applyBorder="1" applyAlignment="1">
      <alignment vertical="center" wrapText="1"/>
    </xf>
    <xf numFmtId="1" fontId="5" fillId="2" borderId="24" xfId="0" applyNumberFormat="1" applyFont="1" applyFill="1" applyBorder="1" applyAlignment="1">
      <alignment horizontal="center" vertical="center"/>
    </xf>
    <xf numFmtId="0" fontId="14" fillId="2" borderId="24" xfId="0" applyFont="1" applyFill="1" applyBorder="1" applyAlignment="1">
      <alignment vertical="center" wrapText="1"/>
    </xf>
    <xf numFmtId="1" fontId="2" fillId="2" borderId="10" xfId="0" applyNumberFormat="1" applyFont="1" applyFill="1" applyBorder="1" applyAlignment="1">
      <alignment horizontal="center" vertical="center"/>
    </xf>
    <xf numFmtId="0" fontId="2" fillId="2" borderId="10" xfId="0" applyFont="1" applyFill="1" applyBorder="1" applyAlignment="1">
      <alignment vertical="center" wrapText="1"/>
    </xf>
    <xf numFmtId="1" fontId="3"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1" fontId="5" fillId="2" borderId="10" xfId="0" applyNumberFormat="1" applyFont="1" applyFill="1" applyBorder="1" applyAlignment="1">
      <alignment horizontal="center" vertical="center"/>
    </xf>
    <xf numFmtId="0" fontId="5" fillId="2" borderId="10" xfId="0" applyFont="1" applyFill="1" applyBorder="1" applyAlignment="1">
      <alignment vertical="center" wrapText="1"/>
    </xf>
    <xf numFmtId="0" fontId="5" fillId="2" borderId="1" xfId="0" applyFont="1" applyFill="1" applyBorder="1" applyAlignment="1">
      <alignment wrapText="1"/>
    </xf>
    <xf numFmtId="0" fontId="2" fillId="0" borderId="0" xfId="0" applyFont="1" applyAlignment="1">
      <alignment horizontal="center" vertical="center" wrapText="1"/>
    </xf>
    <xf numFmtId="0" fontId="2" fillId="2" borderId="16" xfId="0" applyFont="1" applyFill="1" applyBorder="1"/>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8" xfId="0" applyFont="1" applyFill="1" applyBorder="1"/>
    <xf numFmtId="1" fontId="4" fillId="0" borderId="0" xfId="0" applyNumberFormat="1" applyFont="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4" fillId="2" borderId="18" xfId="0" applyFont="1" applyFill="1" applyBorder="1" applyAlignment="1">
      <alignment horizontal="center" wrapText="1"/>
    </xf>
    <xf numFmtId="2" fontId="2" fillId="2" borderId="5" xfId="0" applyNumberFormat="1"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7" xfId="0" applyFont="1" applyFill="1" applyBorder="1"/>
    <xf numFmtId="0" fontId="2" fillId="2" borderId="2"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Alignment="1">
      <alignment horizontal="center" vertical="center"/>
    </xf>
    <xf numFmtId="0" fontId="2" fillId="2" borderId="5" xfId="0" applyFont="1" applyFill="1" applyBorder="1" applyAlignment="1">
      <alignment horizontal="left" vertical="center"/>
    </xf>
    <xf numFmtId="44" fontId="2" fillId="2" borderId="6" xfId="0" applyNumberFormat="1" applyFont="1" applyFill="1" applyBorder="1" applyAlignment="1">
      <alignment horizontal="right" vertical="center"/>
    </xf>
    <xf numFmtId="0" fontId="2" fillId="2" borderId="25" xfId="0" applyFont="1" applyFill="1" applyBorder="1" applyAlignment="1">
      <alignment horizontal="left" vertical="center"/>
    </xf>
    <xf numFmtId="44" fontId="2" fillId="2" borderId="11" xfId="0" applyNumberFormat="1" applyFont="1" applyFill="1" applyBorder="1" applyAlignment="1">
      <alignment horizontal="right" vertical="center"/>
    </xf>
    <xf numFmtId="0" fontId="2" fillId="2" borderId="7" xfId="0" applyFont="1" applyFill="1" applyBorder="1" applyAlignment="1">
      <alignment horizontal="left" vertical="center"/>
    </xf>
    <xf numFmtId="44" fontId="2" fillId="2" borderId="8" xfId="0" applyNumberFormat="1" applyFont="1" applyFill="1" applyBorder="1" applyAlignment="1">
      <alignment horizontal="right" vertical="center"/>
    </xf>
    <xf numFmtId="0" fontId="2" fillId="2" borderId="21" xfId="0" applyFont="1" applyFill="1" applyBorder="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44" fontId="5" fillId="0" borderId="1" xfId="1" applyFont="1" applyFill="1" applyBorder="1" applyProtection="1">
      <protection locked="0"/>
    </xf>
    <xf numFmtId="44" fontId="2" fillId="0" borderId="6" xfId="1" applyFont="1" applyFill="1" applyBorder="1" applyAlignment="1" applyProtection="1">
      <alignment horizontal="right" vertical="center"/>
      <protection locked="0"/>
    </xf>
    <xf numFmtId="164" fontId="6" fillId="0" borderId="0" xfId="1" applyNumberFormat="1" applyFont="1" applyFill="1" applyAlignment="1" applyProtection="1">
      <alignment horizontal="center" vertical="center"/>
      <protection locked="0"/>
    </xf>
    <xf numFmtId="44" fontId="2" fillId="0" borderId="1" xfId="1" applyFont="1" applyFill="1" applyBorder="1" applyProtection="1">
      <protection locked="0"/>
    </xf>
    <xf numFmtId="44" fontId="2" fillId="0" borderId="10" xfId="1" applyFont="1" applyFill="1" applyBorder="1" applyProtection="1">
      <protection locked="0"/>
    </xf>
    <xf numFmtId="0" fontId="6" fillId="0" borderId="0" xfId="0" applyFont="1" applyAlignment="1" applyProtection="1">
      <alignment horizontal="center" vertical="center" wrapText="1"/>
      <protection locked="0"/>
    </xf>
    <xf numFmtId="0" fontId="2" fillId="0" borderId="0" xfId="0" applyFont="1" applyAlignment="1" applyProtection="1">
      <alignment wrapText="1"/>
      <protection locked="0"/>
    </xf>
    <xf numFmtId="0" fontId="2" fillId="0" borderId="0" xfId="0" applyFont="1" applyProtection="1">
      <protection locked="0"/>
    </xf>
    <xf numFmtId="0" fontId="2" fillId="2" borderId="0" xfId="0" applyFont="1" applyFill="1" applyProtection="1">
      <protection locked="0"/>
    </xf>
    <xf numFmtId="0" fontId="2" fillId="2" borderId="0" xfId="0" applyFont="1" applyFill="1" applyAlignment="1" applyProtection="1">
      <alignment wrapText="1"/>
      <protection locked="0"/>
    </xf>
    <xf numFmtId="44" fontId="2" fillId="2" borderId="0" xfId="1" applyFont="1" applyFill="1" applyProtection="1">
      <protection locked="0"/>
    </xf>
    <xf numFmtId="1" fontId="2" fillId="2" borderId="0" xfId="0" applyNumberFormat="1" applyFont="1" applyFill="1" applyAlignment="1" applyProtection="1">
      <alignment horizontal="center" vertical="center"/>
      <protection locked="0"/>
    </xf>
    <xf numFmtId="1" fontId="2"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5" fillId="0" borderId="0" xfId="0" applyFont="1" applyAlignment="1" applyProtection="1">
      <alignment vertical="center"/>
      <protection locked="0"/>
    </xf>
    <xf numFmtId="0" fontId="5" fillId="2" borderId="0" xfId="0" applyFont="1" applyFill="1" applyAlignment="1" applyProtection="1">
      <alignment vertical="center"/>
      <protection locked="0"/>
    </xf>
    <xf numFmtId="0" fontId="6" fillId="0" borderId="0" xfId="0" applyFont="1" applyProtection="1">
      <protection locked="0"/>
    </xf>
    <xf numFmtId="0" fontId="6" fillId="2" borderId="0" xfId="0" applyFont="1" applyFill="1" applyProtection="1">
      <protection locked="0"/>
    </xf>
    <xf numFmtId="44" fontId="5" fillId="0" borderId="0" xfId="0" applyNumberFormat="1" applyFont="1" applyProtection="1">
      <protection locked="0"/>
    </xf>
    <xf numFmtId="0" fontId="5" fillId="0" borderId="0" xfId="0" applyFont="1" applyProtection="1">
      <protection locked="0"/>
    </xf>
    <xf numFmtId="0" fontId="5" fillId="2" borderId="0" xfId="0" applyFont="1" applyFill="1" applyProtection="1">
      <protection locked="0"/>
    </xf>
    <xf numFmtId="44" fontId="2" fillId="0" borderId="0" xfId="1" applyFont="1" applyProtection="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wrapText="1"/>
      <protection locked="0"/>
    </xf>
    <xf numFmtId="0" fontId="4" fillId="2" borderId="0" xfId="0" applyFont="1" applyFill="1" applyAlignment="1" applyProtection="1">
      <alignment horizontal="center" wrapText="1"/>
      <protection locked="0"/>
    </xf>
    <xf numFmtId="1" fontId="6" fillId="0" borderId="0" xfId="0" applyNumberFormat="1" applyFont="1" applyAlignment="1" applyProtection="1">
      <alignment horizontal="center" vertical="center"/>
      <protection locked="0"/>
    </xf>
    <xf numFmtId="0" fontId="6" fillId="0" borderId="0" xfId="0" applyFont="1" applyAlignment="1" applyProtection="1">
      <alignment vertical="center"/>
      <protection locked="0"/>
    </xf>
    <xf numFmtId="44" fontId="6" fillId="0" borderId="0" xfId="1" applyFont="1" applyAlignment="1" applyProtection="1">
      <alignment vertical="center"/>
      <protection locked="0"/>
    </xf>
    <xf numFmtId="44" fontId="6" fillId="0" borderId="0" xfId="0" applyNumberFormat="1" applyFont="1" applyAlignment="1" applyProtection="1">
      <alignment vertical="center"/>
      <protection locked="0"/>
    </xf>
    <xf numFmtId="0" fontId="6" fillId="2" borderId="0" xfId="0" applyFont="1" applyFill="1" applyAlignment="1" applyProtection="1">
      <alignment vertical="center"/>
      <protection locked="0"/>
    </xf>
    <xf numFmtId="1" fontId="2" fillId="0" borderId="0" xfId="0" applyNumberFormat="1" applyFont="1" applyAlignment="1" applyProtection="1">
      <alignment horizontal="center" vertical="center" wrapText="1"/>
      <protection locked="0"/>
    </xf>
    <xf numFmtId="44" fontId="2" fillId="0" borderId="0" xfId="1" applyFont="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vertical="center" wrapText="1"/>
      <protection locked="0"/>
    </xf>
    <xf numFmtId="44" fontId="2" fillId="2" borderId="0" xfId="1" applyFont="1" applyFill="1" applyProtection="1"/>
    <xf numFmtId="44" fontId="13" fillId="2" borderId="0" xfId="1" applyFont="1" applyFill="1" applyAlignment="1" applyProtection="1">
      <alignment vertical="center"/>
    </xf>
    <xf numFmtId="1" fontId="2" fillId="2" borderId="1" xfId="1" applyNumberFormat="1" applyFont="1" applyFill="1" applyBorder="1" applyAlignment="1" applyProtection="1">
      <alignment horizontal="center" vertical="center"/>
    </xf>
    <xf numFmtId="44" fontId="10" fillId="2" borderId="1" xfId="1" applyFont="1" applyFill="1" applyBorder="1" applyAlignment="1" applyProtection="1">
      <alignment horizontal="center" vertical="center" wrapText="1"/>
    </xf>
    <xf numFmtId="44" fontId="10" fillId="2" borderId="10" xfId="1" applyFont="1" applyFill="1" applyBorder="1" applyAlignment="1" applyProtection="1">
      <alignment horizontal="center" vertical="center" wrapText="1"/>
    </xf>
    <xf numFmtId="44" fontId="5" fillId="2" borderId="1" xfId="1" applyFont="1" applyFill="1" applyBorder="1" applyAlignment="1" applyProtection="1">
      <alignment vertical="center"/>
    </xf>
    <xf numFmtId="44" fontId="5" fillId="2" borderId="23" xfId="1" applyFont="1" applyFill="1" applyBorder="1" applyAlignment="1" applyProtection="1">
      <alignment vertical="center"/>
    </xf>
    <xf numFmtId="44" fontId="15" fillId="2" borderId="10" xfId="1" applyFont="1" applyFill="1" applyBorder="1" applyAlignment="1" applyProtection="1">
      <alignment vertical="center"/>
    </xf>
    <xf numFmtId="44" fontId="5" fillId="2" borderId="26" xfId="1" applyFont="1" applyFill="1" applyBorder="1" applyAlignment="1" applyProtection="1">
      <alignment vertical="center"/>
    </xf>
    <xf numFmtId="44" fontId="5" fillId="2" borderId="10" xfId="1" applyFont="1" applyFill="1" applyBorder="1" applyAlignment="1" applyProtection="1">
      <alignment vertical="center"/>
    </xf>
    <xf numFmtId="44" fontId="5" fillId="2" borderId="29" xfId="1" applyFont="1" applyFill="1" applyBorder="1" applyAlignment="1" applyProtection="1">
      <alignment vertical="center"/>
    </xf>
    <xf numFmtId="44" fontId="3" fillId="2" borderId="1" xfId="1" applyFont="1" applyFill="1" applyBorder="1" applyProtection="1"/>
    <xf numFmtId="44" fontId="3" fillId="2" borderId="26" xfId="1" applyFont="1" applyFill="1" applyBorder="1" applyProtection="1"/>
    <xf numFmtId="44" fontId="2" fillId="2" borderId="10" xfId="1" applyFont="1" applyFill="1" applyBorder="1" applyProtection="1"/>
    <xf numFmtId="44" fontId="2" fillId="2" borderId="29" xfId="1" applyFont="1" applyFill="1" applyBorder="1" applyProtection="1"/>
    <xf numFmtId="44" fontId="2" fillId="2" borderId="32" xfId="1" applyFont="1" applyFill="1" applyBorder="1" applyProtection="1"/>
    <xf numFmtId="44" fontId="2" fillId="2" borderId="27" xfId="1" applyFont="1" applyFill="1" applyBorder="1" applyProtection="1"/>
    <xf numFmtId="44" fontId="2" fillId="2" borderId="24" xfId="1" applyFont="1" applyFill="1" applyBorder="1" applyProtection="1"/>
    <xf numFmtId="44" fontId="2" fillId="2" borderId="31" xfId="1" applyFont="1" applyFill="1" applyBorder="1" applyProtection="1"/>
    <xf numFmtId="44" fontId="2" fillId="2" borderId="1" xfId="1" applyFont="1" applyFill="1" applyBorder="1" applyProtection="1"/>
    <xf numFmtId="44" fontId="2" fillId="2" borderId="30" xfId="1" applyFont="1" applyFill="1" applyBorder="1" applyProtection="1"/>
    <xf numFmtId="44" fontId="2" fillId="3" borderId="1" xfId="1" applyFont="1" applyFill="1" applyBorder="1" applyProtection="1"/>
    <xf numFmtId="44" fontId="2" fillId="2" borderId="28" xfId="1" applyFont="1" applyFill="1" applyBorder="1" applyProtection="1"/>
    <xf numFmtId="44" fontId="2" fillId="2" borderId="33" xfId="1" applyFont="1" applyFill="1" applyBorder="1" applyProtection="1"/>
    <xf numFmtId="44" fontId="9" fillId="2" borderId="24" xfId="1" applyFont="1" applyFill="1" applyBorder="1" applyAlignment="1" applyProtection="1">
      <alignment vertical="center"/>
    </xf>
    <xf numFmtId="44" fontId="9" fillId="2" borderId="30" xfId="1" applyFont="1" applyFill="1" applyBorder="1" applyAlignment="1" applyProtection="1">
      <alignment vertical="center"/>
    </xf>
    <xf numFmtId="44" fontId="9" fillId="2" borderId="27" xfId="1" applyFont="1" applyFill="1" applyBorder="1" applyAlignment="1" applyProtection="1">
      <alignment vertical="center"/>
    </xf>
    <xf numFmtId="44" fontId="6" fillId="2" borderId="0" xfId="1" applyFont="1" applyFill="1" applyAlignment="1" applyProtection="1">
      <alignment vertical="center"/>
    </xf>
    <xf numFmtId="44" fontId="6" fillId="2" borderId="33" xfId="1" applyFont="1" applyFill="1" applyBorder="1" applyAlignment="1" applyProtection="1">
      <alignment vertical="center"/>
    </xf>
    <xf numFmtId="44" fontId="16" fillId="2" borderId="1" xfId="1" applyFont="1" applyFill="1" applyBorder="1" applyProtection="1"/>
    <xf numFmtId="44" fontId="2" fillId="2" borderId="22" xfId="1" applyFont="1" applyFill="1" applyBorder="1" applyProtection="1"/>
    <xf numFmtId="44" fontId="16" fillId="2" borderId="10" xfId="1" applyFont="1" applyFill="1" applyBorder="1" applyProtection="1"/>
    <xf numFmtId="44" fontId="10" fillId="2" borderId="10" xfId="1" applyFont="1" applyFill="1" applyBorder="1" applyProtection="1"/>
    <xf numFmtId="44" fontId="5" fillId="2" borderId="24" xfId="1" applyFont="1" applyFill="1" applyBorder="1" applyAlignment="1" applyProtection="1">
      <alignment vertical="center"/>
    </xf>
    <xf numFmtId="44" fontId="5" fillId="2" borderId="27" xfId="1" applyFont="1" applyFill="1" applyBorder="1" applyAlignment="1" applyProtection="1">
      <alignment vertical="center"/>
    </xf>
    <xf numFmtId="44" fontId="6" fillId="2" borderId="32" xfId="1" applyFont="1" applyFill="1" applyBorder="1" applyAlignment="1" applyProtection="1">
      <alignment vertical="center"/>
    </xf>
    <xf numFmtId="44" fontId="10" fillId="2" borderId="22" xfId="1" applyFont="1" applyFill="1" applyBorder="1" applyProtection="1"/>
    <xf numFmtId="44" fontId="3" fillId="2" borderId="24" xfId="1" applyFont="1" applyFill="1" applyBorder="1" applyProtection="1"/>
    <xf numFmtId="44" fontId="21" fillId="2" borderId="29" xfId="1" applyFont="1" applyFill="1" applyBorder="1" applyProtection="1"/>
    <xf numFmtId="44" fontId="21" fillId="2" borderId="32" xfId="1" applyFont="1" applyFill="1" applyBorder="1" applyProtection="1"/>
    <xf numFmtId="44" fontId="6" fillId="2" borderId="27" xfId="1" applyFont="1" applyFill="1" applyBorder="1" applyProtection="1"/>
    <xf numFmtId="44" fontId="6" fillId="3" borderId="1" xfId="1" applyFont="1" applyFill="1" applyBorder="1" applyProtection="1"/>
    <xf numFmtId="44" fontId="6" fillId="2" borderId="32" xfId="1" applyFont="1" applyFill="1" applyBorder="1" applyProtection="1"/>
    <xf numFmtId="44" fontId="5" fillId="2" borderId="1" xfId="1" applyFont="1" applyFill="1" applyBorder="1" applyProtection="1"/>
    <xf numFmtId="44" fontId="7" fillId="2" borderId="1" xfId="1" applyFont="1" applyFill="1" applyBorder="1" applyProtection="1"/>
    <xf numFmtId="44" fontId="3" fillId="2" borderId="29" xfId="1" applyFont="1" applyFill="1" applyBorder="1" applyProtection="1"/>
    <xf numFmtId="44" fontId="5" fillId="2" borderId="33" xfId="1" applyFont="1" applyFill="1" applyBorder="1" applyProtection="1"/>
    <xf numFmtId="44" fontId="5" fillId="2" borderId="32" xfId="1" applyFont="1" applyFill="1" applyBorder="1" applyProtection="1"/>
    <xf numFmtId="44" fontId="6" fillId="2" borderId="0" xfId="1" applyFont="1" applyFill="1" applyProtection="1"/>
    <xf numFmtId="44" fontId="2" fillId="2" borderId="34" xfId="1" applyFont="1" applyFill="1" applyBorder="1" applyProtection="1"/>
    <xf numFmtId="44" fontId="20" fillId="2" borderId="27" xfId="1" applyFont="1" applyFill="1" applyBorder="1" applyAlignment="1" applyProtection="1">
      <alignment vertical="center"/>
    </xf>
    <xf numFmtId="44" fontId="3" fillId="2" borderId="0" xfId="1" applyFont="1" applyFill="1" applyBorder="1" applyProtection="1"/>
    <xf numFmtId="44" fontId="2" fillId="2" borderId="0" xfId="1" applyFont="1" applyFill="1" applyBorder="1" applyProtection="1"/>
    <xf numFmtId="1" fontId="2" fillId="2" borderId="24" xfId="0" applyNumberFormat="1" applyFont="1" applyFill="1" applyBorder="1" applyAlignment="1">
      <alignment horizontal="center" vertical="center"/>
    </xf>
    <xf numFmtId="0" fontId="2" fillId="2" borderId="24" xfId="0" applyFont="1" applyFill="1" applyBorder="1" applyAlignment="1">
      <alignment vertical="center" wrapText="1"/>
    </xf>
    <xf numFmtId="44" fontId="2" fillId="2" borderId="26" xfId="1" applyFont="1" applyFill="1" applyBorder="1" applyProtection="1"/>
    <xf numFmtId="44" fontId="3" fillId="2" borderId="23" xfId="1" applyFont="1" applyFill="1" applyBorder="1" applyProtection="1"/>
    <xf numFmtId="44" fontId="19" fillId="2" borderId="1" xfId="1" applyFont="1" applyFill="1" applyBorder="1" applyAlignment="1" applyProtection="1">
      <alignment vertical="center"/>
    </xf>
    <xf numFmtId="44" fontId="19" fillId="2" borderId="23" xfId="1" applyFont="1" applyFill="1" applyBorder="1" applyAlignment="1" applyProtection="1">
      <alignment vertical="center"/>
    </xf>
    <xf numFmtId="44" fontId="2" fillId="0" borderId="0" xfId="1" applyFont="1" applyProtection="1"/>
    <xf numFmtId="44" fontId="3" fillId="2" borderId="14" xfId="1" applyFont="1" applyFill="1" applyBorder="1" applyAlignment="1" applyProtection="1">
      <alignment horizontal="left"/>
    </xf>
    <xf numFmtId="44" fontId="2" fillId="2" borderId="15" xfId="1" applyFont="1" applyFill="1" applyBorder="1" applyProtection="1"/>
    <xf numFmtId="0" fontId="0" fillId="2" borderId="37" xfId="0" applyFill="1" applyBorder="1" applyAlignment="1">
      <alignment wrapText="1"/>
    </xf>
    <xf numFmtId="0" fontId="0" fillId="2" borderId="38" xfId="0" applyFill="1" applyBorder="1" applyAlignment="1">
      <alignment wrapText="1"/>
    </xf>
    <xf numFmtId="0" fontId="0" fillId="0" borderId="0" xfId="0" applyAlignment="1">
      <alignment wrapText="1"/>
    </xf>
    <xf numFmtId="44" fontId="4" fillId="0" borderId="0" xfId="1" applyFont="1" applyAlignment="1" applyProtection="1">
      <alignment horizontal="center" wrapText="1"/>
    </xf>
    <xf numFmtId="44" fontId="8" fillId="0" borderId="0" xfId="1" applyFont="1" applyProtection="1"/>
    <xf numFmtId="0" fontId="18" fillId="2" borderId="18" xfId="0" applyFont="1" applyFill="1" applyBorder="1"/>
    <xf numFmtId="44" fontId="2" fillId="2" borderId="20" xfId="1" applyFont="1" applyFill="1" applyBorder="1" applyProtection="1"/>
    <xf numFmtId="44" fontId="2" fillId="2" borderId="0" xfId="1" applyFont="1" applyFill="1" applyAlignment="1" applyProtection="1">
      <alignment horizontal="center" vertical="center"/>
    </xf>
    <xf numFmtId="44" fontId="2" fillId="2" borderId="19" xfId="1" applyFont="1" applyFill="1" applyBorder="1" applyProtection="1"/>
    <xf numFmtId="0" fontId="29"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44" fontId="10" fillId="2" borderId="3" xfId="1" applyFont="1" applyFill="1" applyBorder="1" applyAlignment="1" applyProtection="1">
      <alignment horizontal="center" vertical="center" wrapText="1"/>
    </xf>
    <xf numFmtId="44" fontId="10" fillId="2" borderId="4" xfId="1" applyFont="1" applyFill="1" applyBorder="1" applyAlignment="1" applyProtection="1">
      <alignment horizontal="center" vertical="center" wrapText="1"/>
    </xf>
    <xf numFmtId="0" fontId="30" fillId="2" borderId="5" xfId="0" applyFont="1" applyFill="1" applyBorder="1" applyAlignment="1">
      <alignment horizontal="center" vertical="center" wrapText="1"/>
    </xf>
    <xf numFmtId="44" fontId="30" fillId="2" borderId="1" xfId="1" applyFont="1" applyFill="1" applyBorder="1" applyAlignment="1" applyProtection="1">
      <alignment horizontal="center" vertical="center" wrapText="1"/>
    </xf>
    <xf numFmtId="44" fontId="31" fillId="2" borderId="1" xfId="1" applyFont="1" applyFill="1" applyBorder="1" applyAlignment="1" applyProtection="1">
      <alignment horizontal="center" vertical="center" wrapText="1"/>
    </xf>
    <xf numFmtId="44" fontId="31" fillId="2" borderId="6" xfId="1" applyFont="1" applyFill="1" applyBorder="1" applyAlignment="1" applyProtection="1">
      <alignment horizontal="center" vertical="center" wrapText="1"/>
    </xf>
    <xf numFmtId="0" fontId="5" fillId="2" borderId="7" xfId="0" applyFont="1" applyFill="1" applyBorder="1" applyAlignment="1">
      <alignment vertical="center" wrapText="1"/>
    </xf>
    <xf numFmtId="44" fontId="6" fillId="2" borderId="35" xfId="1" applyFont="1" applyFill="1" applyBorder="1" applyAlignment="1" applyProtection="1">
      <alignment vertical="center"/>
    </xf>
    <xf numFmtId="44" fontId="6" fillId="2" borderId="8" xfId="1" applyFont="1" applyFill="1" applyBorder="1" applyAlignment="1" applyProtection="1">
      <alignment vertical="center"/>
    </xf>
    <xf numFmtId="1" fontId="3" fillId="2" borderId="1" xfId="0" applyNumberFormat="1" applyFont="1" applyFill="1" applyBorder="1" applyAlignment="1">
      <alignment vertical="center"/>
    </xf>
    <xf numFmtId="44" fontId="3" fillId="2" borderId="1" xfId="1" applyFont="1" applyFill="1" applyBorder="1" applyAlignment="1" applyProtection="1">
      <alignment vertical="center"/>
    </xf>
    <xf numFmtId="44" fontId="2" fillId="2" borderId="27" xfId="1" applyFont="1" applyFill="1" applyBorder="1" applyAlignment="1" applyProtection="1">
      <alignment vertical="center"/>
    </xf>
    <xf numFmtId="44" fontId="3" fillId="2" borderId="23" xfId="1" applyFont="1" applyFill="1" applyBorder="1" applyAlignment="1" applyProtection="1">
      <alignment vertical="center"/>
    </xf>
    <xf numFmtId="44" fontId="16" fillId="2" borderId="1" xfId="1" applyFont="1" applyFill="1" applyBorder="1" applyAlignment="1" applyProtection="1">
      <alignment vertical="center"/>
    </xf>
    <xf numFmtId="44" fontId="2" fillId="2" borderId="22" xfId="1" applyFont="1" applyFill="1" applyBorder="1" applyAlignment="1" applyProtection="1">
      <alignment vertical="center"/>
    </xf>
    <xf numFmtId="44" fontId="2" fillId="2" borderId="32" xfId="1" applyFont="1" applyFill="1" applyBorder="1" applyAlignment="1" applyProtection="1">
      <alignment vertical="center"/>
    </xf>
    <xf numFmtId="44" fontId="2" fillId="2" borderId="1" xfId="1" applyFont="1" applyFill="1" applyBorder="1" applyAlignment="1" applyProtection="1">
      <alignment vertical="center"/>
    </xf>
    <xf numFmtId="44" fontId="2" fillId="2" borderId="31" xfId="1" applyFont="1" applyFill="1" applyBorder="1" applyAlignment="1" applyProtection="1">
      <alignment vertical="center"/>
    </xf>
    <xf numFmtId="0" fontId="2" fillId="0" borderId="0" xfId="0" applyFont="1" applyAlignment="1" applyProtection="1">
      <alignment vertical="center"/>
      <protection locked="0"/>
    </xf>
    <xf numFmtId="0" fontId="2" fillId="2" borderId="0" xfId="0" applyFont="1" applyFill="1" applyAlignment="1" applyProtection="1">
      <alignment vertical="center"/>
      <protection locked="0"/>
    </xf>
    <xf numFmtId="44" fontId="2" fillId="0" borderId="26" xfId="1" applyFont="1" applyBorder="1" applyProtection="1"/>
    <xf numFmtId="44" fontId="2" fillId="0" borderId="26" xfId="1" applyFont="1" applyBorder="1" applyProtection="1">
      <protection locked="0"/>
    </xf>
    <xf numFmtId="0" fontId="0" fillId="0" borderId="17" xfId="0" applyBorder="1" applyAlignment="1" applyProtection="1">
      <alignment vertical="top" wrapText="1"/>
      <protection locked="0"/>
    </xf>
    <xf numFmtId="0" fontId="0" fillId="0" borderId="0" xfId="0"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6" fillId="0" borderId="0" xfId="0" applyFont="1" applyAlignment="1" applyProtection="1">
      <alignment horizontal="center" vertical="center" wrapText="1"/>
      <protection locked="0"/>
    </xf>
    <xf numFmtId="1" fontId="5" fillId="2" borderId="14" xfId="0" applyNumberFormat="1"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11" fillId="2" borderId="0" xfId="0" applyFont="1" applyFill="1" applyAlignment="1">
      <alignment vertical="center" wrapText="1"/>
    </xf>
    <xf numFmtId="0" fontId="12" fillId="2" borderId="0" xfId="0" applyFont="1" applyFill="1" applyAlignment="1">
      <alignment vertical="center" wrapText="1"/>
    </xf>
    <xf numFmtId="0" fontId="2" fillId="0" borderId="0" xfId="0" applyFont="1" applyAlignment="1">
      <alignment wrapText="1"/>
    </xf>
    <xf numFmtId="0" fontId="13" fillId="2" borderId="0" xfId="0" applyFont="1" applyFill="1" applyAlignment="1">
      <alignment vertical="center" wrapText="1"/>
    </xf>
    <xf numFmtId="0" fontId="2" fillId="2" borderId="0" xfId="0" applyFont="1" applyFill="1" applyAlignment="1">
      <alignment vertical="center" wrapText="1"/>
    </xf>
    <xf numFmtId="0" fontId="2" fillId="0" borderId="0" xfId="0" applyFont="1"/>
    <xf numFmtId="44" fontId="3" fillId="2" borderId="36" xfId="1" applyFont="1" applyFill="1" applyBorder="1" applyAlignment="1" applyProtection="1">
      <alignment wrapText="1"/>
    </xf>
    <xf numFmtId="0" fontId="0" fillId="0" borderId="37" xfId="0" applyBorder="1" applyAlignment="1">
      <alignment wrapText="1"/>
    </xf>
    <xf numFmtId="0" fontId="2" fillId="2" borderId="0" xfId="0" applyFont="1" applyFill="1" applyAlignment="1">
      <alignment horizontal="left" vertical="center"/>
    </xf>
    <xf numFmtId="0" fontId="2" fillId="0" borderId="18" xfId="0" applyFont="1" applyBorder="1"/>
    <xf numFmtId="0" fontId="11" fillId="2" borderId="0" xfId="0" applyFont="1" applyFill="1" applyAlignment="1" applyProtection="1">
      <alignment vertical="center" wrapText="1"/>
    </xf>
    <xf numFmtId="0" fontId="12" fillId="2" borderId="0" xfId="0" applyFont="1" applyFill="1" applyAlignment="1" applyProtection="1">
      <alignment vertical="center" wrapText="1"/>
    </xf>
    <xf numFmtId="0" fontId="2" fillId="0" borderId="0" xfId="0" applyFont="1" applyAlignment="1" applyProtection="1">
      <alignment wrapText="1"/>
    </xf>
    <xf numFmtId="0" fontId="13" fillId="2" borderId="0" xfId="0" applyFont="1" applyFill="1" applyAlignment="1" applyProtection="1">
      <alignment vertical="center" wrapText="1"/>
    </xf>
    <xf numFmtId="0" fontId="2" fillId="2" borderId="0" xfId="0" applyFont="1" applyFill="1" applyAlignment="1" applyProtection="1">
      <alignment vertical="center" wrapText="1"/>
    </xf>
    <xf numFmtId="0" fontId="13" fillId="2" borderId="0" xfId="0" applyFont="1" applyFill="1" applyAlignment="1" applyProtection="1">
      <alignment vertical="center" wrapText="1"/>
    </xf>
    <xf numFmtId="0" fontId="2" fillId="2" borderId="0" xfId="0" applyFont="1" applyFill="1" applyAlignment="1" applyProtection="1">
      <alignment wrapText="1"/>
    </xf>
    <xf numFmtId="1" fontId="2" fillId="2" borderId="0" xfId="0" applyNumberFormat="1" applyFont="1" applyFill="1" applyAlignment="1" applyProtection="1">
      <alignment horizontal="center" vertical="center"/>
    </xf>
    <xf numFmtId="1" fontId="2" fillId="2" borderId="1" xfId="0" applyNumberFormat="1" applyFont="1" applyFill="1" applyBorder="1" applyAlignment="1" applyProtection="1">
      <alignment horizontal="center" vertical="center"/>
    </xf>
    <xf numFmtId="1" fontId="2" fillId="2" borderId="1" xfId="0" applyNumberFormat="1" applyFont="1" applyFill="1" applyBorder="1" applyAlignment="1" applyProtection="1">
      <alignment horizontal="center" vertical="center" wrapText="1"/>
    </xf>
    <xf numFmtId="1"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1" fontId="5" fillId="2" borderId="1" xfId="0" applyNumberFormat="1" applyFont="1" applyFill="1" applyBorder="1" applyAlignment="1" applyProtection="1">
      <alignment horizontal="center" vertical="center"/>
    </xf>
    <xf numFmtId="0" fontId="14" fillId="2"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vertical="center" wrapText="1"/>
    </xf>
    <xf numFmtId="1" fontId="2" fillId="2" borderId="22" xfId="0" applyNumberFormat="1" applyFont="1" applyFill="1" applyBorder="1" applyAlignment="1" applyProtection="1">
      <alignment horizontal="center" vertical="center"/>
    </xf>
    <xf numFmtId="0" fontId="2" fillId="2" borderId="28" xfId="0" applyFont="1" applyFill="1" applyBorder="1" applyAlignment="1" applyProtection="1">
      <alignment vertical="center" wrapText="1"/>
    </xf>
    <xf numFmtId="1" fontId="5" fillId="2" borderId="24" xfId="0" applyNumberFormat="1" applyFont="1" applyFill="1" applyBorder="1" applyAlignment="1" applyProtection="1">
      <alignment horizontal="center" vertical="center"/>
    </xf>
    <xf numFmtId="0" fontId="14" fillId="2" borderId="24" xfId="0" applyFont="1" applyFill="1" applyBorder="1" applyAlignment="1" applyProtection="1">
      <alignment vertical="center" wrapText="1"/>
    </xf>
    <xf numFmtId="1" fontId="2" fillId="2" borderId="10" xfId="0" applyNumberFormat="1" applyFont="1" applyFill="1" applyBorder="1" applyAlignment="1" applyProtection="1">
      <alignment horizontal="center" vertical="center"/>
    </xf>
    <xf numFmtId="0" fontId="2" fillId="2" borderId="10" xfId="0" applyFont="1" applyFill="1" applyBorder="1" applyAlignment="1" applyProtection="1">
      <alignment vertical="center" wrapText="1"/>
    </xf>
    <xf numFmtId="1" fontId="3" fillId="2" borderId="1" xfId="0" applyNumberFormat="1" applyFont="1" applyFill="1" applyBorder="1" applyAlignment="1" applyProtection="1">
      <alignment horizontal="center" vertical="center"/>
    </xf>
    <xf numFmtId="1" fontId="3" fillId="2" borderId="1" xfId="0" applyNumberFormat="1" applyFont="1" applyFill="1" applyBorder="1" applyAlignment="1" applyProtection="1">
      <alignment vertical="center"/>
    </xf>
    <xf numFmtId="1" fontId="2" fillId="2" borderId="24" xfId="0" applyNumberFormat="1" applyFont="1" applyFill="1" applyBorder="1" applyAlignment="1" applyProtection="1">
      <alignment horizontal="center" vertical="center"/>
    </xf>
    <xf numFmtId="0" fontId="2" fillId="2" borderId="24" xfId="0" applyFont="1" applyFill="1" applyBorder="1" applyAlignment="1" applyProtection="1">
      <alignment vertical="center" wrapText="1"/>
    </xf>
    <xf numFmtId="0" fontId="5" fillId="2" borderId="1" xfId="0" applyFont="1" applyFill="1" applyBorder="1" applyAlignment="1" applyProtection="1">
      <alignment vertical="center" wrapText="1"/>
    </xf>
    <xf numFmtId="1" fontId="5" fillId="2" borderId="10" xfId="0" applyNumberFormat="1" applyFont="1" applyFill="1" applyBorder="1" applyAlignment="1" applyProtection="1">
      <alignment horizontal="center" vertical="center"/>
    </xf>
    <xf numFmtId="0" fontId="5" fillId="2" borderId="10" xfId="0" applyFont="1" applyFill="1" applyBorder="1" applyAlignment="1" applyProtection="1">
      <alignment vertical="center" wrapText="1"/>
    </xf>
    <xf numFmtId="0" fontId="5" fillId="2" borderId="1" xfId="0" applyFont="1" applyFill="1" applyBorder="1" applyAlignment="1" applyProtection="1">
      <alignment wrapText="1"/>
    </xf>
    <xf numFmtId="0" fontId="2" fillId="0" borderId="0" xfId="0" applyFont="1" applyProtection="1"/>
    <xf numFmtId="0" fontId="2" fillId="0" borderId="0" xfId="0" applyFont="1" applyAlignment="1" applyProtection="1">
      <alignment horizontal="center" vertical="center" wrapText="1"/>
    </xf>
    <xf numFmtId="0" fontId="2" fillId="0" borderId="0" xfId="0" applyFont="1" applyProtection="1"/>
    <xf numFmtId="1" fontId="2" fillId="0" borderId="0" xfId="0" applyNumberFormat="1" applyFont="1" applyAlignment="1" applyProtection="1">
      <alignment horizontal="center" vertical="center"/>
    </xf>
    <xf numFmtId="0" fontId="2" fillId="2" borderId="16" xfId="0" applyFont="1" applyFill="1" applyBorder="1" applyProtection="1"/>
    <xf numFmtId="0" fontId="0" fillId="0" borderId="0" xfId="0" applyAlignment="1" applyProtection="1">
      <alignment wrapText="1"/>
    </xf>
    <xf numFmtId="0" fontId="0" fillId="0" borderId="37" xfId="0" applyBorder="1" applyAlignment="1" applyProtection="1">
      <alignment wrapText="1"/>
    </xf>
    <xf numFmtId="0" fontId="0" fillId="2" borderId="37" xfId="0" applyFill="1" applyBorder="1" applyAlignment="1" applyProtection="1">
      <alignment wrapText="1"/>
    </xf>
    <xf numFmtId="0" fontId="0" fillId="2" borderId="38" xfId="0" applyFill="1" applyBorder="1" applyAlignment="1" applyProtection="1">
      <alignment wrapText="1"/>
    </xf>
    <xf numFmtId="0" fontId="29" fillId="2" borderId="2" xfId="0" applyFont="1" applyFill="1" applyBorder="1" applyAlignment="1" applyProtection="1">
      <alignment horizontal="center" vertical="center" wrapText="1"/>
    </xf>
    <xf numFmtId="1" fontId="4" fillId="0" borderId="0" xfId="0" applyNumberFormat="1" applyFont="1" applyAlignment="1" applyProtection="1">
      <alignment horizontal="center" vertical="center" wrapText="1"/>
    </xf>
    <xf numFmtId="0" fontId="2" fillId="2" borderId="5" xfId="0" applyFont="1" applyFill="1" applyBorder="1" applyAlignment="1" applyProtection="1">
      <alignment horizontal="center" vertical="center" wrapText="1"/>
    </xf>
    <xf numFmtId="2" fontId="2" fillId="2" borderId="5" xfId="0" applyNumberFormat="1" applyFont="1" applyFill="1" applyBorder="1" applyAlignment="1" applyProtection="1">
      <alignment horizontal="center" vertical="center" wrapText="1"/>
    </xf>
    <xf numFmtId="0" fontId="2" fillId="2" borderId="7" xfId="0" applyFont="1" applyFill="1" applyBorder="1" applyAlignment="1" applyProtection="1">
      <alignment horizontal="center" vertical="center"/>
    </xf>
    <xf numFmtId="0" fontId="2" fillId="2" borderId="17" xfId="0" applyFont="1" applyFill="1" applyBorder="1" applyProtection="1"/>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18" xfId="0" applyFont="1" applyFill="1" applyBorder="1" applyProtection="1"/>
    <xf numFmtId="0" fontId="2" fillId="2" borderId="6" xfId="0" applyFont="1" applyFill="1" applyBorder="1" applyAlignment="1" applyProtection="1">
      <alignment horizontal="center" vertical="center"/>
    </xf>
    <xf numFmtId="0" fontId="4" fillId="2" borderId="18" xfId="0" applyFont="1" applyFill="1" applyBorder="1" applyAlignment="1" applyProtection="1">
      <alignment horizontal="center" wrapText="1"/>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0" xfId="0" applyFont="1" applyFill="1" applyProtection="1"/>
    <xf numFmtId="0" fontId="2" fillId="2" borderId="2" xfId="0" applyFont="1" applyFill="1" applyBorder="1" applyAlignment="1" applyProtection="1">
      <alignment horizontal="left" vertical="center"/>
    </xf>
    <xf numFmtId="0" fontId="2" fillId="2" borderId="4" xfId="0" applyFont="1" applyFill="1" applyBorder="1" applyAlignment="1" applyProtection="1">
      <alignment horizontal="right" vertical="center"/>
    </xf>
    <xf numFmtId="0" fontId="2" fillId="2" borderId="0" xfId="0" applyFont="1" applyFill="1" applyAlignment="1" applyProtection="1">
      <alignment horizontal="center" vertical="center"/>
    </xf>
    <xf numFmtId="0" fontId="2" fillId="2" borderId="5"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44" fontId="2" fillId="2" borderId="6" xfId="0" applyNumberFormat="1" applyFont="1" applyFill="1" applyBorder="1" applyAlignment="1" applyProtection="1">
      <alignment horizontal="right" vertical="center"/>
    </xf>
    <xf numFmtId="44" fontId="2" fillId="2" borderId="11" xfId="0" applyNumberFormat="1" applyFont="1" applyFill="1" applyBorder="1" applyAlignment="1" applyProtection="1">
      <alignment horizontal="right" vertical="center"/>
    </xf>
    <xf numFmtId="44" fontId="2" fillId="2" borderId="8" xfId="0" applyNumberFormat="1" applyFont="1" applyFill="1" applyBorder="1" applyAlignment="1" applyProtection="1">
      <alignment horizontal="right" vertical="center"/>
    </xf>
    <xf numFmtId="0" fontId="18" fillId="2" borderId="18" xfId="0" applyFont="1" applyFill="1" applyBorder="1" applyProtection="1"/>
    <xf numFmtId="0" fontId="2" fillId="2" borderId="0" xfId="0" applyFont="1" applyFill="1" applyAlignment="1" applyProtection="1">
      <alignment horizontal="left" vertical="center"/>
    </xf>
    <xf numFmtId="0" fontId="2" fillId="0" borderId="18" xfId="0" applyFont="1" applyBorder="1" applyProtection="1"/>
    <xf numFmtId="0" fontId="2" fillId="2" borderId="21" xfId="0" applyFont="1" applyFill="1" applyBorder="1" applyProtection="1"/>
    <xf numFmtId="0" fontId="2" fillId="0" borderId="0" xfId="0" applyFont="1" applyAlignment="1" applyProtection="1">
      <alignment wrapText="1"/>
    </xf>
    <xf numFmtId="1" fontId="6" fillId="0" borderId="0" xfId="0" applyNumberFormat="1" applyFont="1" applyAlignment="1" applyProtection="1">
      <alignment horizontal="center" vertical="center"/>
    </xf>
    <xf numFmtId="1" fontId="5" fillId="2" borderId="14" xfId="0" applyNumberFormat="1"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vertical="center"/>
    </xf>
    <xf numFmtId="0" fontId="6" fillId="0" borderId="0" xfId="0" applyFont="1" applyAlignment="1" applyProtection="1">
      <alignment vertical="center"/>
    </xf>
    <xf numFmtId="44" fontId="6" fillId="0" borderId="0" xfId="1" applyFont="1" applyAlignment="1" applyProtection="1">
      <alignment vertical="center"/>
    </xf>
    <xf numFmtId="0" fontId="4" fillId="2" borderId="2" xfId="0" applyFont="1" applyFill="1" applyBorder="1" applyAlignment="1" applyProtection="1">
      <alignment horizontal="center" vertical="center" wrapText="1"/>
    </xf>
    <xf numFmtId="1" fontId="2" fillId="0" borderId="0" xfId="0" applyNumberFormat="1" applyFont="1" applyAlignment="1" applyProtection="1">
      <alignment horizontal="center" vertical="center" wrapText="1"/>
    </xf>
    <xf numFmtId="0" fontId="30" fillId="2" borderId="5" xfId="0" applyFont="1" applyFill="1" applyBorder="1" applyAlignment="1" applyProtection="1">
      <alignment horizontal="center" vertical="center" wrapText="1"/>
    </xf>
    <xf numFmtId="44" fontId="2" fillId="0" borderId="0" xfId="1" applyFont="1" applyAlignment="1" applyProtection="1">
      <alignment horizontal="center" vertical="center" wrapText="1"/>
    </xf>
    <xf numFmtId="0" fontId="5" fillId="2" borderId="7" xfId="0" applyFont="1" applyFill="1" applyBorder="1" applyAlignment="1" applyProtection="1">
      <alignment vertical="center" wrapText="1"/>
    </xf>
    <xf numFmtId="44" fontId="6" fillId="0" borderId="0" xfId="0" applyNumberFormat="1" applyFont="1" applyAlignment="1" applyProtection="1">
      <alignment vertical="center"/>
    </xf>
    <xf numFmtId="0" fontId="6" fillId="2" borderId="0" xfId="0" applyFont="1" applyFill="1" applyAlignment="1" applyProtection="1">
      <alignment vertical="center"/>
    </xf>
    <xf numFmtId="0" fontId="2" fillId="2" borderId="0" xfId="0" applyFont="1" applyFill="1" applyAlignment="1" applyProtection="1">
      <alignment horizontal="center" vertical="center" wrapText="1"/>
    </xf>
    <xf numFmtId="0" fontId="5" fillId="0" borderId="0" xfId="0" applyFont="1" applyAlignment="1" applyProtection="1">
      <alignment vertical="center" wrapText="1"/>
    </xf>
    <xf numFmtId="0" fontId="4" fillId="0" borderId="0" xfId="0" applyFont="1" applyAlignment="1" applyProtection="1">
      <alignment horizontal="center" wrapText="1"/>
    </xf>
    <xf numFmtId="0" fontId="4" fillId="2" borderId="0" xfId="0" applyFont="1" applyFill="1" applyAlignment="1" applyProtection="1">
      <alignment horizontal="center" wrapText="1"/>
    </xf>
    <xf numFmtId="44" fontId="5" fillId="0" borderId="0" xfId="0" applyNumberFormat="1" applyFont="1" applyProtection="1"/>
    <xf numFmtId="0" fontId="5" fillId="0" borderId="0" xfId="0" applyFont="1" applyProtection="1"/>
    <xf numFmtId="0" fontId="5" fillId="2" borderId="0" xfId="0" applyFont="1" applyFill="1" applyProtection="1"/>
    <xf numFmtId="0" fontId="6" fillId="0" borderId="0" xfId="0" applyFont="1" applyProtection="1"/>
    <xf numFmtId="0" fontId="6" fillId="2" borderId="0" xfId="0" applyFont="1" applyFill="1" applyProtection="1"/>
    <xf numFmtId="0" fontId="10" fillId="0" borderId="0" xfId="0" applyFont="1" applyAlignment="1" applyProtection="1">
      <alignment horizontal="center" vertical="center" wrapText="1"/>
    </xf>
    <xf numFmtId="0" fontId="10" fillId="2" borderId="0" xfId="0" applyFont="1" applyFill="1" applyAlignment="1" applyProtection="1">
      <alignment horizontal="center" vertical="center" wrapText="1"/>
    </xf>
    <xf numFmtId="0" fontId="2" fillId="0" borderId="0" xfId="0" applyFont="1" applyAlignment="1" applyProtection="1">
      <alignment vertical="center"/>
    </xf>
    <xf numFmtId="0" fontId="2" fillId="2" borderId="0" xfId="0" applyFont="1" applyFill="1" applyAlignment="1" applyProtection="1">
      <alignment vertical="center"/>
    </xf>
    <xf numFmtId="0" fontId="5" fillId="0" borderId="0" xfId="0" applyFont="1" applyAlignment="1" applyProtection="1">
      <alignment vertical="center"/>
    </xf>
    <xf numFmtId="0" fontId="5" fillId="2" borderId="0" xfId="0" applyFont="1" applyFill="1" applyAlignment="1" applyProtection="1">
      <alignment vertical="center"/>
    </xf>
    <xf numFmtId="44" fontId="2" fillId="0" borderId="10" xfId="1" applyFont="1" applyBorder="1" applyProtection="1"/>
  </cellXfs>
  <cellStyles count="2">
    <cellStyle name="Standard" xfId="0" builtinId="0"/>
    <cellStyle name="Währung" xfId="1" builtin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53"/>
  <sheetViews>
    <sheetView tabSelected="1" zoomScale="60" zoomScaleNormal="60" workbookViewId="0">
      <pane ySplit="5" topLeftCell="A60" activePane="bottomLeft" state="frozen"/>
      <selection pane="bottomLeft" activeCell="C66" sqref="C66"/>
    </sheetView>
  </sheetViews>
  <sheetFormatPr baseColWidth="10" defaultColWidth="11.453125" defaultRowHeight="14.5"/>
  <cols>
    <col min="1" max="1" width="8.453125" style="228" customWidth="1"/>
    <col min="2" max="2" width="37" style="227" customWidth="1"/>
    <col min="3" max="5" width="18.36328125" style="106" customWidth="1"/>
    <col min="6" max="6" width="17.36328125" style="106" customWidth="1"/>
    <col min="7" max="7" width="18.36328125" style="106" customWidth="1"/>
    <col min="8" max="8" width="18.81640625" style="106" customWidth="1"/>
    <col min="9" max="9" width="18.36328125" style="106" customWidth="1"/>
    <col min="10" max="10" width="16.1796875" style="106" customWidth="1"/>
    <col min="11" max="12" width="18.36328125" style="106" customWidth="1"/>
    <col min="13" max="13" width="15.453125" style="106" customWidth="1"/>
    <col min="14" max="14" width="23" style="254" customWidth="1"/>
    <col min="15" max="15" width="28" style="254" customWidth="1"/>
    <col min="16" max="16" width="13.81640625" style="254" bestFit="1" customWidth="1"/>
    <col min="17" max="17" width="13" style="254" customWidth="1"/>
    <col min="18" max="45" width="11.453125" style="254"/>
    <col min="46" max="16384" width="11.453125" style="277"/>
  </cols>
  <sheetData>
    <row r="1" spans="1:45" ht="36" customHeight="1">
      <c r="A1" s="221" t="s">
        <v>168</v>
      </c>
      <c r="B1" s="222"/>
      <c r="C1" s="222"/>
      <c r="D1" s="222"/>
      <c r="E1" s="222"/>
      <c r="F1" s="222"/>
      <c r="G1" s="222"/>
      <c r="H1" s="223"/>
      <c r="I1" s="223"/>
      <c r="J1" s="223"/>
      <c r="K1" s="223"/>
      <c r="L1" s="223"/>
      <c r="M1" s="223"/>
    </row>
    <row r="2" spans="1:45" ht="51" customHeight="1">
      <c r="A2" s="224" t="s">
        <v>37</v>
      </c>
      <c r="B2" s="225"/>
      <c r="C2" s="207"/>
      <c r="D2" s="207"/>
      <c r="E2" s="226" t="s">
        <v>38</v>
      </c>
      <c r="F2" s="76">
        <v>2023</v>
      </c>
      <c r="G2" s="227"/>
      <c r="K2" s="107" t="s">
        <v>142</v>
      </c>
      <c r="L2" s="73"/>
    </row>
    <row r="3" spans="1:45" ht="13.5" customHeight="1"/>
    <row r="4" spans="1:45" s="228" customFormat="1">
      <c r="A4" s="229">
        <v>1</v>
      </c>
      <c r="B4" s="230">
        <v>2</v>
      </c>
      <c r="C4" s="108">
        <v>3</v>
      </c>
      <c r="D4" s="230">
        <v>4</v>
      </c>
      <c r="E4" s="108">
        <v>5</v>
      </c>
      <c r="F4" s="230">
        <v>6</v>
      </c>
      <c r="G4" s="108">
        <v>7</v>
      </c>
      <c r="H4" s="230">
        <v>8</v>
      </c>
      <c r="I4" s="108">
        <v>9</v>
      </c>
      <c r="J4" s="108">
        <v>10</v>
      </c>
      <c r="K4" s="230">
        <v>11</v>
      </c>
      <c r="L4" s="230">
        <v>12</v>
      </c>
      <c r="M4" s="108">
        <v>13</v>
      </c>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row>
    <row r="5" spans="1:45" s="315" customFormat="1" ht="111.75" customHeight="1">
      <c r="A5" s="231" t="s">
        <v>43</v>
      </c>
      <c r="B5" s="232" t="s">
        <v>7</v>
      </c>
      <c r="C5" s="109" t="s">
        <v>140</v>
      </c>
      <c r="D5" s="109" t="s">
        <v>154</v>
      </c>
      <c r="E5" s="109" t="s">
        <v>93</v>
      </c>
      <c r="F5" s="109" t="s">
        <v>98</v>
      </c>
      <c r="G5" s="109" t="s">
        <v>36</v>
      </c>
      <c r="H5" s="109" t="s">
        <v>95</v>
      </c>
      <c r="I5" s="109" t="s">
        <v>155</v>
      </c>
      <c r="J5" s="109" t="s">
        <v>96</v>
      </c>
      <c r="K5" s="110" t="s">
        <v>101</v>
      </c>
      <c r="L5" s="110" t="s">
        <v>92</v>
      </c>
      <c r="M5" s="109" t="s">
        <v>44</v>
      </c>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row>
    <row r="6" spans="1:45" s="319" customFormat="1" ht="39.75" customHeight="1">
      <c r="A6" s="233">
        <v>1</v>
      </c>
      <c r="B6" s="234" t="s">
        <v>23</v>
      </c>
      <c r="C6" s="111">
        <f>SUM(C7+C10+C11+C14+C15+C16+C17)</f>
        <v>0</v>
      </c>
      <c r="D6" s="111">
        <f>SUM(D7+D10+D11+D14+D15+D16)</f>
        <v>0</v>
      </c>
      <c r="E6" s="111">
        <f>SUM(E7+E10+E11+E14+E15+E16)</f>
        <v>0</v>
      </c>
      <c r="F6" s="111">
        <f>SUM(C67-C69)</f>
        <v>0</v>
      </c>
      <c r="G6" s="112">
        <f>SUM(G7+G10+G11+G14+G15+G16)</f>
        <v>0</v>
      </c>
      <c r="H6" s="112">
        <f>SUM(H7+H10+H11+H14+H15+H16)</f>
        <v>0</v>
      </c>
      <c r="I6" s="113"/>
      <c r="J6" s="114">
        <f>SUM(I56/10)</f>
        <v>0</v>
      </c>
      <c r="K6" s="115"/>
      <c r="L6" s="116"/>
      <c r="M6" s="112"/>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row>
    <row r="7" spans="1:45" ht="20.25" customHeight="1">
      <c r="A7" s="229" t="s">
        <v>10</v>
      </c>
      <c r="B7" s="235" t="s">
        <v>0</v>
      </c>
      <c r="C7" s="117">
        <f>SUM(C8+C9)</f>
        <v>0</v>
      </c>
      <c r="D7" s="117">
        <f t="shared" ref="D7:E7" si="0">SUM(D8+D9)</f>
        <v>0</v>
      </c>
      <c r="E7" s="117">
        <f t="shared" si="0"/>
        <v>0</v>
      </c>
      <c r="G7" s="117">
        <f>SUM(G8+G9)</f>
        <v>0</v>
      </c>
      <c r="H7" s="118">
        <f>SUM(C7-G7)</f>
        <v>0</v>
      </c>
      <c r="I7" s="119"/>
      <c r="J7" s="120"/>
      <c r="K7" s="121"/>
      <c r="L7" s="121"/>
      <c r="M7" s="120">
        <f>SUM(H7-I7)</f>
        <v>0</v>
      </c>
    </row>
    <row r="8" spans="1:45" ht="20.25" customHeight="1">
      <c r="A8" s="229" t="s">
        <v>39</v>
      </c>
      <c r="B8" s="236" t="s">
        <v>46</v>
      </c>
      <c r="C8" s="1"/>
      <c r="D8" s="125">
        <f>SUM(C8)</f>
        <v>0</v>
      </c>
      <c r="E8" s="1"/>
      <c r="G8" s="5"/>
      <c r="H8" s="118">
        <f t="shared" ref="H8:H9" si="1">SUM(C8-G8)</f>
        <v>0</v>
      </c>
      <c r="I8" s="122"/>
      <c r="J8" s="121"/>
      <c r="K8" s="121"/>
      <c r="L8" s="121"/>
      <c r="M8" s="120"/>
    </row>
    <row r="9" spans="1:45" ht="20.25" customHeight="1">
      <c r="A9" s="229" t="s">
        <v>40</v>
      </c>
      <c r="B9" s="236" t="s">
        <v>47</v>
      </c>
      <c r="C9" s="1"/>
      <c r="D9" s="125">
        <f>SUM(C9)</f>
        <v>0</v>
      </c>
      <c r="E9" s="1"/>
      <c r="G9" s="5"/>
      <c r="H9" s="118">
        <f t="shared" si="1"/>
        <v>0</v>
      </c>
      <c r="I9" s="123"/>
      <c r="J9" s="121"/>
      <c r="K9" s="121"/>
      <c r="L9" s="121"/>
      <c r="M9" s="124"/>
    </row>
    <row r="10" spans="1:45" ht="20.25" customHeight="1">
      <c r="A10" s="229" t="s">
        <v>11</v>
      </c>
      <c r="B10" s="237" t="s">
        <v>48</v>
      </c>
      <c r="C10" s="1"/>
      <c r="D10" s="1"/>
      <c r="E10" s="1"/>
      <c r="G10" s="6"/>
      <c r="H10" s="125">
        <f>SUM(C10-G10)</f>
        <v>0</v>
      </c>
      <c r="I10" s="126">
        <f>SUM(C10-D10)</f>
        <v>0</v>
      </c>
      <c r="J10" s="122"/>
      <c r="K10" s="125">
        <f>SUM(H10)/10*9</f>
        <v>0</v>
      </c>
      <c r="L10" s="127">
        <v>0</v>
      </c>
      <c r="M10" s="124">
        <f>SUM(H10-L10)</f>
        <v>0</v>
      </c>
    </row>
    <row r="11" spans="1:45" ht="20.25" customHeight="1">
      <c r="A11" s="229" t="s">
        <v>12</v>
      </c>
      <c r="B11" s="237" t="s">
        <v>49</v>
      </c>
      <c r="C11" s="1"/>
      <c r="D11" s="1"/>
      <c r="E11" s="1"/>
      <c r="G11" s="6"/>
      <c r="H11" s="125">
        <f>SUM(C11-G11)</f>
        <v>0</v>
      </c>
      <c r="I11" s="126">
        <f>SUM(C11-D11)</f>
        <v>0</v>
      </c>
      <c r="J11" s="122"/>
      <c r="K11" s="125">
        <f>SUM(H11)/10*9</f>
        <v>0</v>
      </c>
      <c r="L11" s="127">
        <v>0</v>
      </c>
      <c r="M11" s="121">
        <f>SUM(H11-L11)</f>
        <v>0</v>
      </c>
    </row>
    <row r="12" spans="1:45" ht="12" customHeight="1">
      <c r="A12" s="238"/>
      <c r="B12" s="239"/>
      <c r="C12" s="128"/>
      <c r="D12" s="128"/>
      <c r="E12" s="128"/>
      <c r="F12" s="128"/>
      <c r="G12" s="128"/>
      <c r="H12" s="128"/>
      <c r="I12" s="128"/>
      <c r="J12" s="122"/>
      <c r="L12" s="129"/>
      <c r="M12" s="119"/>
    </row>
    <row r="13" spans="1:45" s="319" customFormat="1" ht="39.75" customHeight="1">
      <c r="A13" s="240">
        <v>2</v>
      </c>
      <c r="B13" s="241" t="s">
        <v>9</v>
      </c>
      <c r="C13" s="130" t="s">
        <v>42</v>
      </c>
      <c r="D13" s="130" t="s">
        <v>42</v>
      </c>
      <c r="E13" s="130" t="s">
        <v>42</v>
      </c>
      <c r="F13" s="132"/>
      <c r="G13" s="130" t="s">
        <v>42</v>
      </c>
      <c r="H13" s="130" t="s">
        <v>42</v>
      </c>
      <c r="I13" s="131" t="s">
        <v>42</v>
      </c>
      <c r="J13" s="132"/>
      <c r="K13" s="133"/>
      <c r="L13" s="134"/>
      <c r="M13" s="123"/>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row>
    <row r="14" spans="1:45" ht="20.25" customHeight="1">
      <c r="A14" s="229" t="s">
        <v>13</v>
      </c>
      <c r="B14" s="237" t="s">
        <v>1</v>
      </c>
      <c r="C14" s="1"/>
      <c r="D14" s="1"/>
      <c r="E14" s="1"/>
      <c r="F14" s="119"/>
      <c r="G14" s="7"/>
      <c r="H14" s="135">
        <f>SUM(C14-G14)</f>
        <v>0</v>
      </c>
      <c r="I14" s="136">
        <f>SUM(C14-D14)</f>
        <v>0</v>
      </c>
      <c r="J14" s="122"/>
      <c r="K14" s="125">
        <f>SUM(H14)/10*9</f>
        <v>0</v>
      </c>
      <c r="L14" s="127">
        <v>0</v>
      </c>
      <c r="M14" s="124">
        <f t="shared" ref="M14:M54" si="2">SUM(H14-L14)</f>
        <v>0</v>
      </c>
    </row>
    <row r="15" spans="1:45" ht="20.25" customHeight="1">
      <c r="A15" s="229" t="s">
        <v>14</v>
      </c>
      <c r="B15" s="237" t="s">
        <v>50</v>
      </c>
      <c r="C15" s="1"/>
      <c r="D15" s="1"/>
      <c r="E15" s="1"/>
      <c r="F15" s="122"/>
      <c r="G15" s="7"/>
      <c r="H15" s="135">
        <f>SUM(C15-G15)</f>
        <v>0</v>
      </c>
      <c r="I15" s="136">
        <f t="shared" ref="I15:I16" si="3">SUM(C15-D15)</f>
        <v>0</v>
      </c>
      <c r="J15" s="129"/>
      <c r="K15" s="125">
        <f t="shared" ref="K15:K16" si="4">SUM(H15)/10*9</f>
        <v>0</v>
      </c>
      <c r="L15" s="127">
        <v>0</v>
      </c>
      <c r="M15" s="124">
        <f t="shared" si="2"/>
        <v>0</v>
      </c>
    </row>
    <row r="16" spans="1:45" ht="31.5" customHeight="1">
      <c r="A16" s="229" t="s">
        <v>15</v>
      </c>
      <c r="B16" s="237" t="s">
        <v>143</v>
      </c>
      <c r="C16" s="74"/>
      <c r="D16" s="75"/>
      <c r="E16" s="75"/>
      <c r="F16" s="122"/>
      <c r="G16" s="8"/>
      <c r="H16" s="137">
        <f>SUM(C16-G16)</f>
        <v>0</v>
      </c>
      <c r="I16" s="136">
        <f t="shared" si="3"/>
        <v>0</v>
      </c>
      <c r="J16" s="129"/>
      <c r="K16" s="125">
        <f t="shared" si="4"/>
        <v>0</v>
      </c>
      <c r="L16" s="127">
        <v>0</v>
      </c>
      <c r="M16" s="121">
        <f t="shared" si="2"/>
        <v>0</v>
      </c>
    </row>
    <row r="17" spans="1:45" ht="18.75" customHeight="1">
      <c r="A17" s="242" t="s">
        <v>16</v>
      </c>
      <c r="B17" s="243" t="s">
        <v>6</v>
      </c>
      <c r="C17" s="200"/>
      <c r="D17" s="161"/>
      <c r="E17" s="120"/>
      <c r="G17" s="161"/>
      <c r="H17" s="138"/>
      <c r="I17" s="120"/>
      <c r="J17" s="121"/>
      <c r="L17" s="129"/>
      <c r="M17" s="125">
        <f>SUM(C17)</f>
        <v>0</v>
      </c>
    </row>
    <row r="18" spans="1:45" ht="8" customHeight="1">
      <c r="A18" s="238"/>
      <c r="B18" s="239"/>
      <c r="C18" s="128"/>
      <c r="D18" s="126"/>
      <c r="E18" s="124"/>
      <c r="F18" s="155"/>
      <c r="G18" s="126"/>
      <c r="H18" s="123"/>
      <c r="I18" s="121"/>
      <c r="J18" s="121"/>
      <c r="L18" s="129"/>
      <c r="M18" s="122"/>
    </row>
    <row r="19" spans="1:45" s="319" customFormat="1" ht="21.5" customHeight="1">
      <c r="A19" s="240">
        <v>3</v>
      </c>
      <c r="B19" s="241" t="s">
        <v>8</v>
      </c>
      <c r="C19" s="139">
        <f>SUM(C20+C29+C37+C42+C48+C52)</f>
        <v>0</v>
      </c>
      <c r="D19" s="139">
        <f t="shared" ref="D19:E19" si="5">SUM(D20+D29+D37+D42+D48+D52)</f>
        <v>0</v>
      </c>
      <c r="E19" s="139">
        <f t="shared" si="5"/>
        <v>0</v>
      </c>
      <c r="F19" s="139">
        <f>SUM(C69)</f>
        <v>0</v>
      </c>
      <c r="G19" s="139">
        <f>SUM(G20+G29+G37+G48+G42)</f>
        <v>0</v>
      </c>
      <c r="H19" s="139"/>
      <c r="I19" s="140"/>
      <c r="J19" s="141"/>
      <c r="K19" s="133"/>
      <c r="L19" s="134"/>
      <c r="M19" s="122"/>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row>
    <row r="20" spans="1:45" ht="27" customHeight="1">
      <c r="A20" s="244" t="s">
        <v>17</v>
      </c>
      <c r="B20" s="235" t="s">
        <v>51</v>
      </c>
      <c r="C20" s="117">
        <f>SUM(C21+C22+C23+C28)</f>
        <v>0</v>
      </c>
      <c r="D20" s="117">
        <f t="shared" ref="D20:E20" si="6">SUM(D21+D22+D23+D28)</f>
        <v>0</v>
      </c>
      <c r="E20" s="117">
        <f t="shared" si="6"/>
        <v>0</v>
      </c>
      <c r="F20" s="119"/>
      <c r="G20" s="162">
        <f>SUM(G21+G22+G23+G28)</f>
        <v>0</v>
      </c>
      <c r="H20" s="142"/>
      <c r="I20" s="143"/>
      <c r="J20" s="121"/>
      <c r="L20" s="129"/>
      <c r="M20" s="123"/>
    </row>
    <row r="21" spans="1:45" ht="20.25" customHeight="1">
      <c r="A21" s="229" t="s">
        <v>52</v>
      </c>
      <c r="B21" s="237" t="s">
        <v>53</v>
      </c>
      <c r="C21" s="1"/>
      <c r="D21" s="1"/>
      <c r="E21" s="1"/>
      <c r="F21" s="122"/>
      <c r="G21" s="7"/>
      <c r="H21" s="135">
        <f>SUM(C21-G21)</f>
        <v>0</v>
      </c>
      <c r="I21" s="126">
        <f>SUM(C21-D21)</f>
        <v>0</v>
      </c>
      <c r="J21" s="122"/>
      <c r="K21" s="125">
        <f>SUM(H21)/10*9</f>
        <v>0</v>
      </c>
      <c r="L21" s="127">
        <v>0</v>
      </c>
      <c r="M21" s="124">
        <f t="shared" si="2"/>
        <v>0</v>
      </c>
    </row>
    <row r="22" spans="1:45" ht="20.25" customHeight="1">
      <c r="A22" s="229" t="s">
        <v>54</v>
      </c>
      <c r="B22" s="237" t="s">
        <v>55</v>
      </c>
      <c r="C22" s="1"/>
      <c r="D22" s="1"/>
      <c r="E22" s="1"/>
      <c r="F22" s="122"/>
      <c r="G22" s="7"/>
      <c r="H22" s="135">
        <f>SUM(C22-G22)</f>
        <v>0</v>
      </c>
      <c r="I22" s="126">
        <f>SUM(C22-D22)</f>
        <v>0</v>
      </c>
      <c r="J22" s="122"/>
      <c r="K22" s="125">
        <f>SUM(H22)/10*9</f>
        <v>0</v>
      </c>
      <c r="L22" s="127">
        <v>0</v>
      </c>
      <c r="M22" s="124">
        <f t="shared" si="2"/>
        <v>0</v>
      </c>
    </row>
    <row r="23" spans="1:45" ht="21.5" customHeight="1">
      <c r="A23" s="244" t="s">
        <v>56</v>
      </c>
      <c r="B23" s="235" t="s">
        <v>2</v>
      </c>
      <c r="C23" s="163">
        <f>SUM(C24:C27)</f>
        <v>0</v>
      </c>
      <c r="D23" s="163">
        <f t="shared" ref="D23:E23" si="7">SUM(D24:D27)</f>
        <v>0</v>
      </c>
      <c r="E23" s="163">
        <f t="shared" si="7"/>
        <v>0</v>
      </c>
      <c r="F23" s="156"/>
      <c r="G23" s="164">
        <f>SUM(G24:G27)</f>
        <v>0</v>
      </c>
      <c r="H23" s="135"/>
      <c r="I23" s="136"/>
      <c r="J23" s="122"/>
      <c r="K23" s="121"/>
      <c r="L23" s="121"/>
      <c r="M23" s="124"/>
    </row>
    <row r="24" spans="1:45" ht="20.25" customHeight="1">
      <c r="A24" s="229" t="s">
        <v>61</v>
      </c>
      <c r="B24" s="236" t="s">
        <v>57</v>
      </c>
      <c r="C24" s="1"/>
      <c r="D24" s="1"/>
      <c r="E24" s="1"/>
      <c r="F24" s="122"/>
      <c r="G24" s="7"/>
      <c r="H24" s="135">
        <f>SUM(C24-G24)</f>
        <v>0</v>
      </c>
      <c r="I24" s="136">
        <f>SUM(C24-D24)</f>
        <v>0</v>
      </c>
      <c r="J24" s="122"/>
      <c r="K24" s="125">
        <f>SUM(H24)/10*9</f>
        <v>0</v>
      </c>
      <c r="L24" s="127">
        <v>0</v>
      </c>
      <c r="M24" s="124">
        <f t="shared" si="2"/>
        <v>0</v>
      </c>
    </row>
    <row r="25" spans="1:45" ht="20.25" customHeight="1">
      <c r="A25" s="229" t="s">
        <v>62</v>
      </c>
      <c r="B25" s="236" t="s">
        <v>58</v>
      </c>
      <c r="C25" s="1"/>
      <c r="D25" s="1"/>
      <c r="E25" s="1"/>
      <c r="F25" s="122"/>
      <c r="G25" s="7"/>
      <c r="H25" s="135">
        <f t="shared" ref="H25:H28" si="8">SUM(C25-G25)</f>
        <v>0</v>
      </c>
      <c r="I25" s="136">
        <f t="shared" ref="I25:I28" si="9">SUM(C25-D25)</f>
        <v>0</v>
      </c>
      <c r="J25" s="122"/>
      <c r="K25" s="125">
        <f t="shared" ref="K25:K27" si="10">SUM(H25)/10*9</f>
        <v>0</v>
      </c>
      <c r="L25" s="127">
        <v>0</v>
      </c>
      <c r="M25" s="124">
        <f t="shared" si="2"/>
        <v>0</v>
      </c>
    </row>
    <row r="26" spans="1:45" ht="20.25" customHeight="1">
      <c r="A26" s="229" t="s">
        <v>63</v>
      </c>
      <c r="B26" s="236" t="s">
        <v>59</v>
      </c>
      <c r="C26" s="1"/>
      <c r="D26" s="1"/>
      <c r="E26" s="1"/>
      <c r="F26" s="122"/>
      <c r="G26" s="7"/>
      <c r="H26" s="135">
        <f t="shared" si="8"/>
        <v>0</v>
      </c>
      <c r="I26" s="136">
        <f t="shared" si="9"/>
        <v>0</v>
      </c>
      <c r="J26" s="122"/>
      <c r="K26" s="125">
        <f t="shared" si="10"/>
        <v>0</v>
      </c>
      <c r="L26" s="127">
        <v>0</v>
      </c>
      <c r="M26" s="124">
        <f t="shared" si="2"/>
        <v>0</v>
      </c>
    </row>
    <row r="27" spans="1:45" ht="20.25" customHeight="1">
      <c r="A27" s="229" t="s">
        <v>64</v>
      </c>
      <c r="B27" s="236" t="s">
        <v>60</v>
      </c>
      <c r="C27" s="1"/>
      <c r="D27" s="1"/>
      <c r="E27" s="1"/>
      <c r="F27" s="122"/>
      <c r="G27" s="7"/>
      <c r="H27" s="135">
        <f t="shared" si="8"/>
        <v>0</v>
      </c>
      <c r="I27" s="136">
        <f t="shared" si="9"/>
        <v>0</v>
      </c>
      <c r="J27" s="122"/>
      <c r="K27" s="125">
        <f t="shared" si="10"/>
        <v>0</v>
      </c>
      <c r="L27" s="127">
        <v>0</v>
      </c>
      <c r="M27" s="124">
        <f t="shared" si="2"/>
        <v>0</v>
      </c>
    </row>
    <row r="28" spans="1:45" ht="54.5" customHeight="1">
      <c r="A28" s="229" t="s">
        <v>65</v>
      </c>
      <c r="B28" s="237" t="s">
        <v>167</v>
      </c>
      <c r="C28" s="1"/>
      <c r="D28" s="1"/>
      <c r="E28" s="1">
        <v>0</v>
      </c>
      <c r="F28" s="122"/>
      <c r="G28" s="7"/>
      <c r="H28" s="135">
        <f t="shared" si="8"/>
        <v>0</v>
      </c>
      <c r="I28" s="136">
        <f t="shared" si="9"/>
        <v>0</v>
      </c>
      <c r="J28" s="122"/>
      <c r="K28" s="125">
        <f>SUM(H28)/10*9</f>
        <v>0</v>
      </c>
      <c r="L28" s="127">
        <v>0</v>
      </c>
      <c r="M28" s="124">
        <f t="shared" si="2"/>
        <v>0</v>
      </c>
    </row>
    <row r="29" spans="1:45" s="317" customFormat="1" ht="41" customHeight="1">
      <c r="A29" s="245" t="s">
        <v>18</v>
      </c>
      <c r="B29" s="235" t="s">
        <v>87</v>
      </c>
      <c r="C29" s="189">
        <f>SUM(C30:C34)</f>
        <v>0</v>
      </c>
      <c r="D29" s="189">
        <f t="shared" ref="D29:E29" si="11">SUM(D30:D34)</f>
        <v>0</v>
      </c>
      <c r="E29" s="189">
        <f t="shared" si="11"/>
        <v>0</v>
      </c>
      <c r="F29" s="190"/>
      <c r="G29" s="191">
        <f>SUM(G30:G34)</f>
        <v>0</v>
      </c>
      <c r="H29" s="192"/>
      <c r="I29" s="193"/>
      <c r="J29" s="190"/>
      <c r="K29" s="194"/>
      <c r="L29" s="195"/>
      <c r="M29" s="19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6"/>
      <c r="AM29" s="316"/>
      <c r="AN29" s="316"/>
      <c r="AO29" s="316"/>
      <c r="AP29" s="316"/>
      <c r="AQ29" s="316"/>
      <c r="AR29" s="316"/>
      <c r="AS29" s="316"/>
    </row>
    <row r="30" spans="1:45" ht="29">
      <c r="A30" s="229" t="s">
        <v>66</v>
      </c>
      <c r="B30" s="236" t="s">
        <v>100</v>
      </c>
      <c r="C30" s="1"/>
      <c r="D30" s="1"/>
      <c r="E30" s="1"/>
      <c r="F30" s="122"/>
      <c r="G30" s="7"/>
      <c r="H30" s="135">
        <f>SUM(C30-G30)</f>
        <v>0</v>
      </c>
      <c r="I30" s="136">
        <f>SUM(C30-D30)</f>
        <v>0</v>
      </c>
      <c r="J30" s="122"/>
      <c r="K30" s="125">
        <f>SUM(H30)/10*9</f>
        <v>0</v>
      </c>
      <c r="L30" s="127">
        <v>0</v>
      </c>
      <c r="M30" s="124">
        <f t="shared" si="2"/>
        <v>0</v>
      </c>
    </row>
    <row r="31" spans="1:45" ht="33.5" customHeight="1">
      <c r="A31" s="229" t="s">
        <v>67</v>
      </c>
      <c r="B31" s="236" t="s">
        <v>68</v>
      </c>
      <c r="C31" s="1"/>
      <c r="D31" s="1"/>
      <c r="E31" s="1"/>
      <c r="F31" s="122"/>
      <c r="G31" s="7"/>
      <c r="H31" s="135">
        <f t="shared" ref="H31:H34" si="12">SUM(C31-G31)</f>
        <v>0</v>
      </c>
      <c r="I31" s="136">
        <f t="shared" ref="I31:I34" si="13">SUM(C31-D31)</f>
        <v>0</v>
      </c>
      <c r="J31" s="122"/>
      <c r="K31" s="125">
        <f t="shared" ref="K31:K34" si="14">SUM(H31)/10*9</f>
        <v>0</v>
      </c>
      <c r="L31" s="127">
        <v>0</v>
      </c>
      <c r="M31" s="124">
        <f t="shared" si="2"/>
        <v>0</v>
      </c>
    </row>
    <row r="32" spans="1:45" ht="45" customHeight="1">
      <c r="A32" s="229" t="s">
        <v>69</v>
      </c>
      <c r="B32" s="236" t="s">
        <v>144</v>
      </c>
      <c r="C32" s="1"/>
      <c r="D32" s="1"/>
      <c r="E32" s="1"/>
      <c r="F32" s="122"/>
      <c r="G32" s="7"/>
      <c r="H32" s="135">
        <f t="shared" si="12"/>
        <v>0</v>
      </c>
      <c r="I32" s="136">
        <f t="shared" si="13"/>
        <v>0</v>
      </c>
      <c r="J32" s="122"/>
      <c r="K32" s="125">
        <f t="shared" si="14"/>
        <v>0</v>
      </c>
      <c r="L32" s="127">
        <v>0</v>
      </c>
      <c r="M32" s="124">
        <f t="shared" si="2"/>
        <v>0</v>
      </c>
    </row>
    <row r="33" spans="1:45" ht="20.25" customHeight="1">
      <c r="A33" s="229" t="s">
        <v>70</v>
      </c>
      <c r="B33" s="236" t="s">
        <v>22</v>
      </c>
      <c r="C33" s="1"/>
      <c r="D33" s="1"/>
      <c r="E33" s="1"/>
      <c r="F33" s="122"/>
      <c r="G33" s="7"/>
      <c r="H33" s="135">
        <f t="shared" si="12"/>
        <v>0</v>
      </c>
      <c r="I33" s="136">
        <f t="shared" si="13"/>
        <v>0</v>
      </c>
      <c r="J33" s="122"/>
      <c r="K33" s="125">
        <f t="shared" si="14"/>
        <v>0</v>
      </c>
      <c r="L33" s="127">
        <v>0</v>
      </c>
      <c r="M33" s="124">
        <f t="shared" si="2"/>
        <v>0</v>
      </c>
    </row>
    <row r="34" spans="1:45" ht="20.25" customHeight="1">
      <c r="A34" s="229" t="s">
        <v>71</v>
      </c>
      <c r="B34" s="236" t="s">
        <v>3</v>
      </c>
      <c r="C34" s="1"/>
      <c r="D34" s="1"/>
      <c r="E34" s="1"/>
      <c r="F34" s="123"/>
      <c r="G34" s="7"/>
      <c r="H34" s="135">
        <f t="shared" si="12"/>
        <v>0</v>
      </c>
      <c r="I34" s="136">
        <f t="shared" si="13"/>
        <v>0</v>
      </c>
      <c r="J34" s="123"/>
      <c r="K34" s="125">
        <f t="shared" si="14"/>
        <v>0</v>
      </c>
      <c r="L34" s="127">
        <v>0</v>
      </c>
      <c r="M34" s="124">
        <f t="shared" si="2"/>
        <v>0</v>
      </c>
    </row>
    <row r="35" spans="1:45" s="228" customFormat="1" ht="18.75" customHeight="1">
      <c r="A35" s="229">
        <v>1</v>
      </c>
      <c r="B35" s="230">
        <v>2</v>
      </c>
      <c r="C35" s="108">
        <v>3</v>
      </c>
      <c r="D35" s="230">
        <v>4</v>
      </c>
      <c r="E35" s="108">
        <v>5</v>
      </c>
      <c r="F35" s="230">
        <v>6</v>
      </c>
      <c r="G35" s="108">
        <v>7</v>
      </c>
      <c r="H35" s="230">
        <v>8</v>
      </c>
      <c r="I35" s="108">
        <v>9</v>
      </c>
      <c r="J35" s="108">
        <v>10</v>
      </c>
      <c r="K35" s="230">
        <v>11</v>
      </c>
      <c r="L35" s="230">
        <v>12</v>
      </c>
      <c r="M35" s="108">
        <v>13</v>
      </c>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row>
    <row r="36" spans="1:45" s="315" customFormat="1" ht="126" customHeight="1">
      <c r="A36" s="231" t="s">
        <v>43</v>
      </c>
      <c r="B36" s="232" t="s">
        <v>7</v>
      </c>
      <c r="C36" s="109" t="s">
        <v>141</v>
      </c>
      <c r="D36" s="109" t="s">
        <v>154</v>
      </c>
      <c r="E36" s="109" t="s">
        <v>93</v>
      </c>
      <c r="F36" s="109" t="s">
        <v>98</v>
      </c>
      <c r="G36" s="109" t="s">
        <v>36</v>
      </c>
      <c r="H36" s="109" t="s">
        <v>95</v>
      </c>
      <c r="I36" s="109" t="s">
        <v>135</v>
      </c>
      <c r="J36" s="109" t="s">
        <v>96</v>
      </c>
      <c r="K36" s="109" t="s">
        <v>101</v>
      </c>
      <c r="L36" s="110" t="s">
        <v>92</v>
      </c>
      <c r="M36" s="109" t="s">
        <v>44</v>
      </c>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row>
    <row r="37" spans="1:45" ht="40.5" customHeight="1">
      <c r="A37" s="244" t="s">
        <v>19</v>
      </c>
      <c r="B37" s="235" t="s">
        <v>72</v>
      </c>
      <c r="C37" s="117">
        <f>SUM(C38:C41)</f>
        <v>0</v>
      </c>
      <c r="D37" s="117">
        <f t="shared" ref="D37:E37" si="15">SUM(D38:D41)</f>
        <v>0</v>
      </c>
      <c r="E37" s="117">
        <f t="shared" si="15"/>
        <v>0</v>
      </c>
      <c r="F37" s="122"/>
      <c r="G37" s="162">
        <f>SUM(G38:G41)</f>
        <v>0</v>
      </c>
      <c r="H37" s="135"/>
      <c r="I37" s="136"/>
      <c r="J37" s="122"/>
      <c r="K37" s="121"/>
      <c r="L37" s="125"/>
      <c r="M37" s="124"/>
    </row>
    <row r="38" spans="1:45" ht="29">
      <c r="A38" s="229" t="s">
        <v>73</v>
      </c>
      <c r="B38" s="237" t="s">
        <v>88</v>
      </c>
      <c r="C38" s="1"/>
      <c r="D38" s="1"/>
      <c r="E38" s="1"/>
      <c r="F38" s="122"/>
      <c r="G38" s="7"/>
      <c r="H38" s="135">
        <f>SUM(C38-G38)</f>
        <v>0</v>
      </c>
      <c r="I38" s="136">
        <f>SUM(C38-D38)</f>
        <v>0</v>
      </c>
      <c r="J38" s="122"/>
      <c r="K38" s="125">
        <f>SUM(H38)/10*9</f>
        <v>0</v>
      </c>
      <c r="L38" s="127">
        <v>0</v>
      </c>
      <c r="M38" s="124">
        <f t="shared" si="2"/>
        <v>0</v>
      </c>
    </row>
    <row r="39" spans="1:45" ht="20.25" customHeight="1">
      <c r="A39" s="229" t="s">
        <v>74</v>
      </c>
      <c r="B39" s="237" t="s">
        <v>4</v>
      </c>
      <c r="C39" s="1"/>
      <c r="D39" s="1"/>
      <c r="E39" s="1"/>
      <c r="F39" s="122"/>
      <c r="G39" s="7"/>
      <c r="H39" s="135">
        <f t="shared" ref="H39:H41" si="16">SUM(C39-G39)</f>
        <v>0</v>
      </c>
      <c r="I39" s="136">
        <f t="shared" ref="I39:I41" si="17">SUM(C39-D39)</f>
        <v>0</v>
      </c>
      <c r="J39" s="122"/>
      <c r="K39" s="125">
        <f t="shared" ref="K39:K41" si="18">SUM(H39)/10*9</f>
        <v>0</v>
      </c>
      <c r="L39" s="127">
        <v>0</v>
      </c>
      <c r="M39" s="124">
        <f t="shared" si="2"/>
        <v>0</v>
      </c>
    </row>
    <row r="40" spans="1:45" ht="20.25" customHeight="1">
      <c r="A40" s="229" t="s">
        <v>75</v>
      </c>
      <c r="B40" s="237" t="s">
        <v>5</v>
      </c>
      <c r="C40" s="1"/>
      <c r="D40" s="1"/>
      <c r="E40" s="1"/>
      <c r="F40" s="122"/>
      <c r="G40" s="7"/>
      <c r="H40" s="135">
        <f t="shared" si="16"/>
        <v>0</v>
      </c>
      <c r="I40" s="136">
        <f t="shared" si="17"/>
        <v>0</v>
      </c>
      <c r="J40" s="122"/>
      <c r="K40" s="125">
        <f t="shared" si="18"/>
        <v>0</v>
      </c>
      <c r="L40" s="127">
        <v>0</v>
      </c>
      <c r="M40" s="124">
        <f t="shared" si="2"/>
        <v>0</v>
      </c>
    </row>
    <row r="41" spans="1:45" ht="29">
      <c r="A41" s="229">
        <v>38414</v>
      </c>
      <c r="B41" s="237" t="s">
        <v>76</v>
      </c>
      <c r="C41" s="1"/>
      <c r="D41" s="1"/>
      <c r="E41" s="1"/>
      <c r="F41" s="122"/>
      <c r="G41" s="7"/>
      <c r="H41" s="135">
        <f t="shared" si="16"/>
        <v>0</v>
      </c>
      <c r="I41" s="136">
        <f t="shared" si="17"/>
        <v>0</v>
      </c>
      <c r="J41" s="122"/>
      <c r="K41" s="125">
        <f t="shared" si="18"/>
        <v>0</v>
      </c>
      <c r="L41" s="127">
        <v>0</v>
      </c>
      <c r="M41" s="124">
        <f t="shared" si="2"/>
        <v>0</v>
      </c>
    </row>
    <row r="42" spans="1:45" ht="41.25" customHeight="1">
      <c r="A42" s="244" t="s">
        <v>20</v>
      </c>
      <c r="B42" s="235" t="s">
        <v>77</v>
      </c>
      <c r="C42" s="117">
        <f>SUM(C43:C47)</f>
        <v>0</v>
      </c>
      <c r="D42" s="117">
        <f t="shared" ref="D42:E42" si="19">SUM(D43:D47)</f>
        <v>0</v>
      </c>
      <c r="E42" s="117">
        <f t="shared" si="19"/>
        <v>0</v>
      </c>
      <c r="F42" s="122"/>
      <c r="G42" s="162">
        <f>SUM(G43:G47)</f>
        <v>0</v>
      </c>
      <c r="H42" s="135"/>
      <c r="I42" s="136"/>
      <c r="J42" s="122"/>
      <c r="K42" s="121"/>
      <c r="L42" s="125"/>
      <c r="M42" s="124"/>
    </row>
    <row r="43" spans="1:45" ht="29">
      <c r="A43" s="229" t="s">
        <v>82</v>
      </c>
      <c r="B43" s="237" t="s">
        <v>78</v>
      </c>
      <c r="C43" s="1"/>
      <c r="D43" s="1"/>
      <c r="E43" s="1"/>
      <c r="F43" s="122"/>
      <c r="G43" s="7"/>
      <c r="H43" s="135">
        <f>SUM(C43-G43)</f>
        <v>0</v>
      </c>
      <c r="I43" s="136">
        <f>SUM(C43-D43)</f>
        <v>0</v>
      </c>
      <c r="J43" s="122"/>
      <c r="K43" s="125">
        <f>SUM(H43)/10*9</f>
        <v>0</v>
      </c>
      <c r="L43" s="127">
        <v>0</v>
      </c>
      <c r="M43" s="124">
        <f t="shared" si="2"/>
        <v>0</v>
      </c>
    </row>
    <row r="44" spans="1:45" ht="15.5">
      <c r="A44" s="229" t="s">
        <v>83</v>
      </c>
      <c r="B44" s="237" t="s">
        <v>145</v>
      </c>
      <c r="C44" s="1"/>
      <c r="D44" s="1"/>
      <c r="E44" s="1"/>
      <c r="F44" s="122"/>
      <c r="G44" s="7"/>
      <c r="H44" s="135">
        <f t="shared" ref="H44:H55" si="20">SUM(C44-G44)</f>
        <v>0</v>
      </c>
      <c r="I44" s="136">
        <f t="shared" ref="I44:I55" si="21">SUM(C44-D44)</f>
        <v>0</v>
      </c>
      <c r="J44" s="122"/>
      <c r="K44" s="125">
        <f t="shared" ref="K44:K55" si="22">SUM(H44)/10*9</f>
        <v>0</v>
      </c>
      <c r="L44" s="127">
        <v>0</v>
      </c>
      <c r="M44" s="124">
        <f t="shared" si="2"/>
        <v>0</v>
      </c>
    </row>
    <row r="45" spans="1:45" ht="20.25" customHeight="1">
      <c r="A45" s="229" t="s">
        <v>84</v>
      </c>
      <c r="B45" s="237" t="s">
        <v>79</v>
      </c>
      <c r="C45" s="1"/>
      <c r="D45" s="1"/>
      <c r="E45" s="1"/>
      <c r="F45" s="122"/>
      <c r="G45" s="7"/>
      <c r="H45" s="135">
        <f t="shared" si="20"/>
        <v>0</v>
      </c>
      <c r="I45" s="136">
        <f t="shared" si="21"/>
        <v>0</v>
      </c>
      <c r="J45" s="122"/>
      <c r="K45" s="125">
        <f t="shared" si="22"/>
        <v>0</v>
      </c>
      <c r="L45" s="127">
        <v>0</v>
      </c>
      <c r="M45" s="124">
        <f t="shared" si="2"/>
        <v>0</v>
      </c>
    </row>
    <row r="46" spans="1:45" ht="20.25" customHeight="1">
      <c r="A46" s="229" t="s">
        <v>85</v>
      </c>
      <c r="B46" s="237" t="s">
        <v>80</v>
      </c>
      <c r="C46" s="1"/>
      <c r="D46" s="1"/>
      <c r="E46" s="1"/>
      <c r="F46" s="122"/>
      <c r="G46" s="7"/>
      <c r="H46" s="135">
        <f t="shared" si="20"/>
        <v>0</v>
      </c>
      <c r="I46" s="136">
        <f t="shared" si="21"/>
        <v>0</v>
      </c>
      <c r="J46" s="122"/>
      <c r="K46" s="125">
        <f t="shared" si="22"/>
        <v>0</v>
      </c>
      <c r="L46" s="127">
        <v>0</v>
      </c>
      <c r="M46" s="124">
        <f t="shared" si="2"/>
        <v>0</v>
      </c>
    </row>
    <row r="47" spans="1:45" ht="20.25" customHeight="1">
      <c r="A47" s="242" t="s">
        <v>86</v>
      </c>
      <c r="B47" s="243" t="s">
        <v>81</v>
      </c>
      <c r="C47" s="320"/>
      <c r="D47" s="3"/>
      <c r="E47" s="3"/>
      <c r="F47" s="122"/>
      <c r="G47" s="8"/>
      <c r="H47" s="135">
        <f t="shared" si="20"/>
        <v>0</v>
      </c>
      <c r="I47" s="136">
        <f t="shared" si="21"/>
        <v>0</v>
      </c>
      <c r="J47" s="122"/>
      <c r="K47" s="125">
        <f t="shared" si="22"/>
        <v>0</v>
      </c>
      <c r="L47" s="127">
        <v>0</v>
      </c>
      <c r="M47" s="124">
        <f t="shared" si="2"/>
        <v>0</v>
      </c>
    </row>
    <row r="48" spans="1:45" ht="23" customHeight="1">
      <c r="A48" s="244" t="s">
        <v>21</v>
      </c>
      <c r="B48" s="235" t="s">
        <v>146</v>
      </c>
      <c r="C48" s="117">
        <f>SUM(C49:C51)</f>
        <v>0</v>
      </c>
      <c r="D48" s="117">
        <f t="shared" ref="D48:E48" si="23">SUM(D49:D51)</f>
        <v>0</v>
      </c>
      <c r="E48" s="117">
        <f t="shared" si="23"/>
        <v>0</v>
      </c>
      <c r="F48" s="157"/>
      <c r="G48" s="117">
        <f>SUM(G49:G51)</f>
        <v>0</v>
      </c>
      <c r="H48" s="135"/>
      <c r="I48" s="136"/>
      <c r="J48" s="122"/>
      <c r="K48" s="125"/>
      <c r="L48" s="127"/>
      <c r="M48" s="124"/>
    </row>
    <row r="49" spans="1:45" ht="20.25" customHeight="1">
      <c r="A49" s="246" t="s">
        <v>147</v>
      </c>
      <c r="B49" s="247" t="s">
        <v>148</v>
      </c>
      <c r="C49" s="1"/>
      <c r="D49" s="1"/>
      <c r="E49" s="1"/>
      <c r="F49" s="158"/>
      <c r="G49" s="6"/>
      <c r="H49" s="135">
        <f t="shared" si="20"/>
        <v>0</v>
      </c>
      <c r="I49" s="136">
        <f t="shared" si="21"/>
        <v>0</v>
      </c>
      <c r="J49" s="122"/>
      <c r="K49" s="125">
        <f t="shared" si="22"/>
        <v>0</v>
      </c>
      <c r="L49" s="127">
        <v>0</v>
      </c>
      <c r="M49" s="124">
        <f t="shared" si="2"/>
        <v>0</v>
      </c>
    </row>
    <row r="50" spans="1:45" ht="20.25" customHeight="1">
      <c r="A50" s="246" t="s">
        <v>151</v>
      </c>
      <c r="B50" s="237" t="s">
        <v>149</v>
      </c>
      <c r="C50" s="1"/>
      <c r="D50" s="1"/>
      <c r="E50" s="1"/>
      <c r="F50" s="158"/>
      <c r="G50" s="6"/>
      <c r="H50" s="135">
        <f t="shared" si="20"/>
        <v>0</v>
      </c>
      <c r="I50" s="136">
        <f t="shared" si="21"/>
        <v>0</v>
      </c>
      <c r="J50" s="122"/>
      <c r="K50" s="125">
        <f t="shared" si="22"/>
        <v>0</v>
      </c>
      <c r="L50" s="127">
        <v>0</v>
      </c>
      <c r="M50" s="124">
        <f t="shared" si="2"/>
        <v>0</v>
      </c>
    </row>
    <row r="51" spans="1:45" ht="20.25" customHeight="1">
      <c r="A51" s="246" t="s">
        <v>152</v>
      </c>
      <c r="B51" s="237" t="s">
        <v>150</v>
      </c>
      <c r="C51" s="1"/>
      <c r="D51" s="1"/>
      <c r="E51" s="1"/>
      <c r="F51" s="158"/>
      <c r="G51" s="6"/>
      <c r="H51" s="135">
        <f t="shared" si="20"/>
        <v>0</v>
      </c>
      <c r="I51" s="136">
        <f t="shared" si="21"/>
        <v>0</v>
      </c>
      <c r="J51" s="122"/>
      <c r="K51" s="125">
        <f t="shared" si="22"/>
        <v>0</v>
      </c>
      <c r="L51" s="127">
        <v>0</v>
      </c>
      <c r="M51" s="124">
        <f t="shared" si="2"/>
        <v>0</v>
      </c>
    </row>
    <row r="52" spans="1:45" ht="50.25" customHeight="1">
      <c r="A52" s="244" t="s">
        <v>153</v>
      </c>
      <c r="B52" s="248" t="s">
        <v>103</v>
      </c>
      <c r="C52" s="4"/>
      <c r="D52" s="118"/>
      <c r="E52" s="151"/>
      <c r="G52" s="119"/>
      <c r="H52" s="144">
        <f t="shared" si="20"/>
        <v>0</v>
      </c>
      <c r="I52" s="136">
        <f t="shared" si="21"/>
        <v>0</v>
      </c>
      <c r="J52" s="122"/>
      <c r="K52" s="125">
        <f t="shared" si="22"/>
        <v>0</v>
      </c>
      <c r="L52" s="127">
        <v>0</v>
      </c>
      <c r="M52" s="124">
        <f t="shared" si="2"/>
        <v>0</v>
      </c>
    </row>
    <row r="53" spans="1:45" s="313" customFormat="1" ht="30" customHeight="1">
      <c r="A53" s="249">
        <v>4</v>
      </c>
      <c r="B53" s="250" t="s">
        <v>35</v>
      </c>
      <c r="C53" s="2"/>
      <c r="D53" s="152"/>
      <c r="E53" s="153"/>
      <c r="F53" s="154"/>
      <c r="G53" s="122"/>
      <c r="H53" s="145">
        <f t="shared" si="20"/>
        <v>0</v>
      </c>
      <c r="I53" s="136">
        <f t="shared" si="21"/>
        <v>0</v>
      </c>
      <c r="J53" s="146"/>
      <c r="K53" s="125">
        <f t="shared" si="22"/>
        <v>0</v>
      </c>
      <c r="L53" s="147">
        <v>0</v>
      </c>
      <c r="M53" s="124">
        <f t="shared" si="2"/>
        <v>0</v>
      </c>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row>
    <row r="54" spans="1:45" s="313" customFormat="1" ht="30" customHeight="1">
      <c r="A54" s="249">
        <v>5</v>
      </c>
      <c r="B54" s="250" t="s">
        <v>90</v>
      </c>
      <c r="C54" s="2"/>
      <c r="D54" s="152"/>
      <c r="E54" s="153"/>
      <c r="F54" s="154"/>
      <c r="G54" s="122"/>
      <c r="H54" s="145">
        <f t="shared" si="20"/>
        <v>0</v>
      </c>
      <c r="I54" s="136">
        <f t="shared" si="21"/>
        <v>0</v>
      </c>
      <c r="J54" s="146"/>
      <c r="K54" s="125">
        <f t="shared" si="22"/>
        <v>0</v>
      </c>
      <c r="L54" s="147">
        <v>0</v>
      </c>
      <c r="M54" s="124">
        <f t="shared" si="2"/>
        <v>0</v>
      </c>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row>
    <row r="55" spans="1:45" s="313" customFormat="1" ht="30" customHeight="1">
      <c r="A55" s="249">
        <v>6</v>
      </c>
      <c r="B55" s="250" t="s">
        <v>91</v>
      </c>
      <c r="C55" s="2"/>
      <c r="D55" s="152"/>
      <c r="E55" s="153"/>
      <c r="F55" s="154"/>
      <c r="G55" s="122"/>
      <c r="H55" s="145">
        <f t="shared" si="20"/>
        <v>0</v>
      </c>
      <c r="I55" s="136">
        <f t="shared" si="21"/>
        <v>0</v>
      </c>
      <c r="J55" s="146"/>
      <c r="K55" s="125">
        <f t="shared" si="22"/>
        <v>0</v>
      </c>
      <c r="L55" s="148"/>
      <c r="M55" s="120">
        <f>SUM(C55)</f>
        <v>0</v>
      </c>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row>
    <row r="56" spans="1:45" s="311" customFormat="1" ht="40.5" customHeight="1">
      <c r="A56" s="233"/>
      <c r="B56" s="251" t="s">
        <v>25</v>
      </c>
      <c r="C56" s="149">
        <f>SUM(C6+C19+C53+C54+C55)</f>
        <v>0</v>
      </c>
      <c r="D56" s="150">
        <f>SUM(D6+D19)</f>
        <v>0</v>
      </c>
      <c r="E56" s="150">
        <f>SUM(E6+E19)</f>
        <v>0</v>
      </c>
      <c r="F56" s="149"/>
      <c r="G56" s="149">
        <f>SUM(G6+G19)</f>
        <v>0</v>
      </c>
      <c r="H56" s="149"/>
      <c r="I56" s="150">
        <f>SUM(I10:I11,I14:I34,I37:I55)</f>
        <v>0</v>
      </c>
      <c r="J56" s="71">
        <f>SUM(J6)</f>
        <v>0</v>
      </c>
      <c r="K56" s="149">
        <f>SUM(K10:K34,K37:K55)</f>
        <v>0</v>
      </c>
      <c r="L56" s="149">
        <f>SUM(L10:L11,L14:L16,L21:L22,L24:L28,L30:L34,L38:L41,L43:L54)</f>
        <v>0</v>
      </c>
      <c r="M56" s="149">
        <f>SUM(M7:M34,M38:M55)-J56</f>
        <v>0</v>
      </c>
      <c r="N56" s="309"/>
      <c r="O56" s="309"/>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row>
    <row r="57" spans="1:45" s="254" customFormat="1">
      <c r="A57" s="223" t="s">
        <v>24</v>
      </c>
      <c r="B57" s="252"/>
      <c r="C57" s="252"/>
      <c r="D57" s="165"/>
      <c r="E57" s="165"/>
      <c r="F57" s="165"/>
      <c r="G57" s="165"/>
      <c r="H57" s="165"/>
      <c r="I57" s="165"/>
      <c r="J57" s="165"/>
      <c r="K57" s="165"/>
      <c r="L57" s="165"/>
      <c r="M57" s="165"/>
    </row>
    <row r="58" spans="1:45" s="254" customFormat="1" ht="15" thickBot="1">
      <c r="A58" s="253"/>
      <c r="D58" s="165"/>
      <c r="E58" s="165"/>
      <c r="F58" s="165"/>
      <c r="G58" s="165"/>
      <c r="H58" s="165"/>
      <c r="I58" s="165"/>
      <c r="J58" s="165"/>
      <c r="K58" s="165"/>
      <c r="L58" s="165"/>
      <c r="M58" s="165"/>
    </row>
    <row r="59" spans="1:45" ht="15" thickBot="1">
      <c r="A59" s="255"/>
      <c r="B59" s="166" t="s">
        <v>94</v>
      </c>
      <c r="C59" s="167"/>
      <c r="D59" s="167"/>
      <c r="E59" s="167"/>
      <c r="F59" s="256"/>
      <c r="G59" s="165"/>
      <c r="H59" s="217" t="s">
        <v>102</v>
      </c>
      <c r="I59" s="258"/>
      <c r="J59" s="259"/>
      <c r="K59" s="259"/>
      <c r="L59" s="260"/>
      <c r="M59" s="257"/>
    </row>
    <row r="60" spans="1:45" ht="29">
      <c r="A60" s="255"/>
      <c r="B60" s="261"/>
      <c r="C60" s="267" t="s">
        <v>28</v>
      </c>
      <c r="D60" s="267" t="s">
        <v>29</v>
      </c>
      <c r="E60" s="268" t="s">
        <v>97</v>
      </c>
      <c r="F60" s="269"/>
      <c r="G60" s="165"/>
      <c r="H60" s="201"/>
      <c r="I60" s="202"/>
      <c r="J60" s="202"/>
      <c r="K60" s="202"/>
      <c r="L60" s="203"/>
      <c r="M60" s="257"/>
    </row>
    <row r="61" spans="1:45" s="308" customFormat="1" ht="34.5" customHeight="1">
      <c r="A61" s="262"/>
      <c r="B61" s="263" t="s">
        <v>26</v>
      </c>
      <c r="C61" s="69">
        <v>0</v>
      </c>
      <c r="D61" s="236">
        <v>6.5</v>
      </c>
      <c r="E61" s="270">
        <f>SUM(C61*D61)</f>
        <v>0</v>
      </c>
      <c r="F61" s="271"/>
      <c r="G61" s="171"/>
      <c r="H61" s="201"/>
      <c r="I61" s="202"/>
      <c r="J61" s="202"/>
      <c r="K61" s="202"/>
      <c r="L61" s="203"/>
      <c r="M61" s="25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row>
    <row r="62" spans="1:45" ht="33.75" customHeight="1" thickBot="1">
      <c r="A62" s="255"/>
      <c r="B62" s="264" t="s">
        <v>27</v>
      </c>
      <c r="C62" s="70">
        <v>0</v>
      </c>
      <c r="D62" s="272">
        <v>2</v>
      </c>
      <c r="E62" s="273">
        <f>SUM(C62*D62)</f>
        <v>0</v>
      </c>
      <c r="F62" s="269"/>
      <c r="G62" s="172"/>
      <c r="H62" s="201"/>
      <c r="I62" s="202"/>
      <c r="J62" s="202"/>
      <c r="K62" s="202"/>
      <c r="L62" s="203"/>
      <c r="M62" s="257"/>
    </row>
    <row r="63" spans="1:45" ht="16.5" customHeight="1" thickBot="1">
      <c r="A63" s="255"/>
      <c r="B63" s="265"/>
      <c r="C63" s="274"/>
      <c r="D63" s="275" t="s">
        <v>30</v>
      </c>
      <c r="E63" s="276">
        <f>SUM(E61:E62)</f>
        <v>0</v>
      </c>
      <c r="F63" s="269"/>
      <c r="G63" s="165"/>
      <c r="H63" s="201"/>
      <c r="I63" s="202"/>
      <c r="J63" s="202"/>
      <c r="K63" s="202"/>
      <c r="L63" s="203"/>
      <c r="M63" s="257"/>
    </row>
    <row r="64" spans="1:45" ht="15" thickBot="1">
      <c r="A64" s="255"/>
      <c r="B64" s="266"/>
      <c r="C64" s="277"/>
      <c r="D64" s="277"/>
      <c r="E64" s="277"/>
      <c r="F64" s="269"/>
      <c r="G64" s="165"/>
      <c r="H64" s="201"/>
      <c r="I64" s="202"/>
      <c r="J64" s="202"/>
      <c r="K64" s="202"/>
      <c r="L64" s="203"/>
      <c r="M64" s="257"/>
    </row>
    <row r="65" spans="1:45">
      <c r="A65" s="255"/>
      <c r="B65" s="278" t="s">
        <v>32</v>
      </c>
      <c r="C65" s="279">
        <f>SUM(E63)</f>
        <v>0</v>
      </c>
      <c r="D65" s="280"/>
      <c r="E65" s="280"/>
      <c r="F65" s="269"/>
      <c r="G65" s="165"/>
      <c r="H65" s="201"/>
      <c r="I65" s="202"/>
      <c r="J65" s="202"/>
      <c r="K65" s="202"/>
      <c r="L65" s="203"/>
      <c r="M65" s="257"/>
    </row>
    <row r="66" spans="1:45">
      <c r="A66" s="255"/>
      <c r="B66" s="281" t="s">
        <v>31</v>
      </c>
      <c r="C66" s="72">
        <v>441.35</v>
      </c>
      <c r="D66" s="280"/>
      <c r="E66" s="280"/>
      <c r="F66" s="269"/>
      <c r="G66" s="165"/>
      <c r="H66" s="201"/>
      <c r="I66" s="202"/>
      <c r="J66" s="202"/>
      <c r="K66" s="202"/>
      <c r="L66" s="203"/>
      <c r="M66" s="257"/>
    </row>
    <row r="67" spans="1:45">
      <c r="A67" s="255"/>
      <c r="B67" s="281" t="s">
        <v>33</v>
      </c>
      <c r="C67" s="284">
        <f>SUM(C65*C66)</f>
        <v>0</v>
      </c>
      <c r="D67" s="280"/>
      <c r="E67" s="280"/>
      <c r="F67" s="269"/>
      <c r="G67" s="165"/>
      <c r="H67" s="201"/>
      <c r="I67" s="202"/>
      <c r="J67" s="202"/>
      <c r="K67" s="202"/>
      <c r="L67" s="203"/>
      <c r="M67" s="257"/>
    </row>
    <row r="68" spans="1:45">
      <c r="A68" s="255"/>
      <c r="B68" s="282" t="s">
        <v>41</v>
      </c>
      <c r="C68" s="285">
        <f>SUM(C67-C69)</f>
        <v>0</v>
      </c>
      <c r="D68" s="280"/>
      <c r="E68" s="280"/>
      <c r="F68" s="287">
        <v>100</v>
      </c>
      <c r="G68" s="165"/>
      <c r="H68" s="201"/>
      <c r="I68" s="202"/>
      <c r="J68" s="202"/>
      <c r="K68" s="202"/>
      <c r="L68" s="203"/>
      <c r="M68" s="257"/>
    </row>
    <row r="69" spans="1:45" ht="15" thickBot="1">
      <c r="A69" s="255"/>
      <c r="B69" s="283" t="s">
        <v>34</v>
      </c>
      <c r="C69" s="286">
        <f>SUM(C65*D69)</f>
        <v>0</v>
      </c>
      <c r="D69" s="175">
        <f>SUM(C66/13*2.5)</f>
        <v>84.875</v>
      </c>
      <c r="E69" s="288" t="s">
        <v>45</v>
      </c>
      <c r="F69" s="289"/>
      <c r="G69" s="165"/>
      <c r="H69" s="201"/>
      <c r="I69" s="202"/>
      <c r="J69" s="202"/>
      <c r="K69" s="202"/>
      <c r="L69" s="203"/>
      <c r="M69" s="257"/>
    </row>
    <row r="70" spans="1:45" ht="15" thickBot="1">
      <c r="A70" s="255"/>
      <c r="B70" s="176"/>
      <c r="C70" s="174"/>
      <c r="D70" s="174"/>
      <c r="E70" s="174"/>
      <c r="F70" s="290"/>
      <c r="G70" s="165"/>
      <c r="H70" s="204"/>
      <c r="I70" s="205"/>
      <c r="J70" s="205"/>
      <c r="K70" s="205"/>
      <c r="L70" s="206"/>
      <c r="M70" s="257"/>
    </row>
    <row r="71" spans="1:45">
      <c r="A71" s="255"/>
      <c r="B71" s="165"/>
      <c r="C71" s="165"/>
      <c r="D71" s="165"/>
      <c r="E71" s="165"/>
      <c r="F71" s="254"/>
      <c r="G71" s="165"/>
      <c r="H71" s="165"/>
      <c r="I71" s="165"/>
      <c r="J71" s="165"/>
      <c r="K71" s="165"/>
      <c r="L71" s="165"/>
      <c r="M71" s="165"/>
    </row>
    <row r="72" spans="1:45">
      <c r="A72" s="255"/>
      <c r="B72" s="165"/>
      <c r="C72" s="165"/>
      <c r="D72" s="165"/>
      <c r="E72" s="165"/>
      <c r="F72" s="254"/>
      <c r="G72" s="165"/>
      <c r="H72" s="165"/>
      <c r="I72" s="165"/>
      <c r="J72" s="165"/>
      <c r="K72" s="165"/>
      <c r="L72" s="165"/>
      <c r="M72" s="165"/>
    </row>
    <row r="73" spans="1:45" ht="97.5" customHeight="1">
      <c r="A73" s="255"/>
      <c r="B73" s="165"/>
      <c r="C73" s="165"/>
      <c r="D73" s="165"/>
      <c r="E73" s="165"/>
      <c r="F73" s="254"/>
      <c r="G73" s="165"/>
      <c r="H73" s="165"/>
      <c r="I73" s="165"/>
      <c r="J73" s="165"/>
      <c r="K73" s="165"/>
      <c r="L73" s="165"/>
      <c r="M73" s="165"/>
    </row>
    <row r="74" spans="1:45">
      <c r="A74" s="255"/>
      <c r="B74" s="165"/>
      <c r="C74" s="165"/>
      <c r="D74" s="165"/>
      <c r="E74" s="165"/>
      <c r="F74" s="254"/>
      <c r="G74" s="165"/>
      <c r="H74" s="165"/>
      <c r="I74" s="165"/>
      <c r="J74" s="165"/>
      <c r="K74" s="165"/>
      <c r="L74" s="165"/>
      <c r="M74" s="165"/>
    </row>
    <row r="75" spans="1:45" s="254" customFormat="1" ht="15" thickBot="1">
      <c r="A75" s="255"/>
      <c r="B75" s="291"/>
      <c r="C75" s="165"/>
      <c r="D75" s="165"/>
      <c r="E75" s="165"/>
      <c r="F75" s="165"/>
      <c r="G75" s="165"/>
      <c r="H75" s="165"/>
      <c r="I75" s="165"/>
      <c r="J75" s="165"/>
      <c r="K75" s="165"/>
      <c r="L75" s="165"/>
      <c r="M75" s="165"/>
    </row>
    <row r="76" spans="1:45" s="304" customFormat="1" ht="37.5" customHeight="1" thickBot="1">
      <c r="A76" s="292"/>
      <c r="B76" s="293" t="s">
        <v>139</v>
      </c>
      <c r="C76" s="294"/>
      <c r="D76" s="294"/>
      <c r="E76" s="294"/>
      <c r="F76" s="294"/>
      <c r="G76" s="294"/>
      <c r="H76" s="294"/>
      <c r="I76" s="295"/>
      <c r="J76" s="296"/>
      <c r="K76" s="296"/>
      <c r="L76" s="297"/>
      <c r="M76" s="296"/>
      <c r="N76" s="296"/>
      <c r="O76" s="303"/>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row>
    <row r="77" spans="1:45" ht="155">
      <c r="A77" s="255"/>
      <c r="B77" s="298"/>
      <c r="C77" s="179" t="s">
        <v>157</v>
      </c>
      <c r="D77" s="179" t="s">
        <v>158</v>
      </c>
      <c r="E77" s="179" t="s">
        <v>159</v>
      </c>
      <c r="F77" s="179" t="s">
        <v>160</v>
      </c>
      <c r="G77" s="179" t="s">
        <v>161</v>
      </c>
      <c r="H77" s="179" t="s">
        <v>162</v>
      </c>
      <c r="I77" s="180" t="s">
        <v>163</v>
      </c>
      <c r="J77" s="165"/>
      <c r="K77" s="165"/>
      <c r="L77" s="165"/>
      <c r="M77" s="165"/>
    </row>
    <row r="78" spans="1:45" s="305" customFormat="1" ht="60" customHeight="1">
      <c r="A78" s="299"/>
      <c r="B78" s="300" t="s">
        <v>89</v>
      </c>
      <c r="C78" s="182"/>
      <c r="D78" s="182" t="s">
        <v>156</v>
      </c>
      <c r="E78" s="182" t="s">
        <v>156</v>
      </c>
      <c r="F78" s="183"/>
      <c r="G78" s="182"/>
      <c r="H78" s="183" t="s">
        <v>164</v>
      </c>
      <c r="I78" s="184"/>
      <c r="J78" s="301"/>
      <c r="K78" s="301"/>
      <c r="L78" s="301"/>
      <c r="M78" s="301"/>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3"/>
      <c r="AL78" s="253"/>
      <c r="AM78" s="253"/>
      <c r="AN78" s="253"/>
      <c r="AO78" s="253"/>
      <c r="AP78" s="253"/>
      <c r="AQ78" s="253"/>
      <c r="AR78" s="253"/>
      <c r="AS78" s="253"/>
    </row>
    <row r="79" spans="1:45" ht="37.5" thickBot="1">
      <c r="A79" s="255"/>
      <c r="B79" s="302" t="s">
        <v>99</v>
      </c>
      <c r="C79" s="186">
        <f>SUM(C56)</f>
        <v>0</v>
      </c>
      <c r="D79" s="186">
        <f>SUM(C56-C17-C7)</f>
        <v>0</v>
      </c>
      <c r="E79" s="186">
        <f>SUM(D79)</f>
        <v>0</v>
      </c>
      <c r="F79" s="186">
        <f>SUM(I56-G79)</f>
        <v>0</v>
      </c>
      <c r="G79" s="186">
        <f>SUM(J56)</f>
        <v>0</v>
      </c>
      <c r="H79" s="186">
        <f>SUM(D56-D7)</f>
        <v>0</v>
      </c>
      <c r="I79" s="187">
        <f>SUM(E79-F79-G79-H79)</f>
        <v>0</v>
      </c>
      <c r="J79" s="165"/>
      <c r="K79" s="165"/>
      <c r="L79" s="165"/>
      <c r="M79" s="165"/>
    </row>
    <row r="80" spans="1:45" ht="18.5">
      <c r="A80" s="255"/>
      <c r="B80" s="306"/>
      <c r="C80" s="297"/>
      <c r="D80" s="297"/>
      <c r="E80" s="297"/>
      <c r="F80" s="297"/>
      <c r="G80" s="297"/>
      <c r="H80" s="165"/>
      <c r="I80" s="165"/>
      <c r="J80" s="165"/>
      <c r="K80" s="165"/>
      <c r="L80" s="165"/>
      <c r="M80" s="165"/>
    </row>
    <row r="81" spans="1:13">
      <c r="A81" s="255"/>
      <c r="B81" s="291"/>
      <c r="C81" s="165"/>
      <c r="D81" s="165"/>
      <c r="E81" s="165"/>
      <c r="F81" s="165"/>
      <c r="G81" s="165"/>
      <c r="H81" s="165"/>
      <c r="I81" s="165"/>
      <c r="J81" s="165"/>
      <c r="K81" s="165"/>
      <c r="L81" s="165"/>
      <c r="M81" s="165"/>
    </row>
    <row r="82" spans="1:13">
      <c r="A82" s="255"/>
      <c r="B82" s="291"/>
      <c r="C82" s="165"/>
      <c r="D82" s="165"/>
      <c r="E82" s="165"/>
      <c r="F82" s="165"/>
      <c r="G82" s="165"/>
      <c r="H82" s="165"/>
      <c r="I82" s="165"/>
      <c r="J82" s="165"/>
      <c r="K82" s="165"/>
      <c r="L82" s="165"/>
      <c r="M82" s="165"/>
    </row>
    <row r="83" spans="1:13">
      <c r="A83" s="255"/>
      <c r="B83" s="291"/>
      <c r="C83" s="165"/>
      <c r="D83" s="165"/>
      <c r="E83" s="165"/>
      <c r="F83" s="165"/>
      <c r="G83" s="165"/>
      <c r="H83" s="165"/>
      <c r="I83" s="165"/>
      <c r="J83" s="165"/>
      <c r="K83" s="165"/>
      <c r="L83" s="165"/>
      <c r="M83" s="165"/>
    </row>
    <row r="84" spans="1:13">
      <c r="A84" s="255"/>
      <c r="B84" s="291"/>
      <c r="C84" s="165"/>
      <c r="D84" s="165"/>
      <c r="E84" s="165"/>
      <c r="F84" s="165"/>
      <c r="G84" s="165"/>
      <c r="H84" s="165"/>
      <c r="I84" s="165"/>
      <c r="J84" s="165"/>
      <c r="K84" s="165"/>
      <c r="L84" s="165"/>
      <c r="M84" s="165"/>
    </row>
    <row r="85" spans="1:13">
      <c r="A85" s="255"/>
      <c r="B85" s="291"/>
      <c r="C85" s="165"/>
      <c r="D85" s="165"/>
      <c r="E85" s="165"/>
      <c r="F85" s="165"/>
      <c r="G85" s="165"/>
      <c r="H85" s="165"/>
      <c r="I85" s="165"/>
      <c r="J85" s="165"/>
      <c r="K85" s="165"/>
      <c r="L85" s="165"/>
      <c r="M85" s="165"/>
    </row>
    <row r="86" spans="1:13">
      <c r="A86" s="255"/>
      <c r="B86" s="291"/>
      <c r="C86" s="165"/>
      <c r="D86" s="165"/>
      <c r="E86" s="165"/>
      <c r="F86" s="165"/>
      <c r="G86" s="165"/>
      <c r="H86" s="165"/>
      <c r="I86" s="165"/>
      <c r="J86" s="165"/>
      <c r="K86" s="165"/>
      <c r="L86" s="165"/>
      <c r="M86" s="165"/>
    </row>
    <row r="87" spans="1:13">
      <c r="A87" s="255"/>
      <c r="B87" s="291"/>
      <c r="C87" s="165"/>
      <c r="D87" s="165"/>
      <c r="E87" s="165"/>
      <c r="F87" s="165"/>
      <c r="G87" s="165"/>
      <c r="H87" s="165"/>
      <c r="I87" s="165"/>
      <c r="J87" s="165"/>
      <c r="K87" s="165"/>
      <c r="L87" s="165"/>
      <c r="M87" s="165"/>
    </row>
    <row r="88" spans="1:13">
      <c r="A88" s="255"/>
      <c r="B88" s="291"/>
      <c r="C88" s="165"/>
      <c r="D88" s="165"/>
      <c r="E88" s="165"/>
      <c r="F88" s="165"/>
      <c r="G88" s="165"/>
      <c r="H88" s="165"/>
      <c r="I88" s="165"/>
      <c r="J88" s="165"/>
      <c r="K88" s="165"/>
      <c r="L88" s="165"/>
      <c r="M88" s="165"/>
    </row>
    <row r="89" spans="1:13">
      <c r="A89" s="255"/>
      <c r="B89" s="291"/>
      <c r="C89" s="165"/>
      <c r="D89" s="165"/>
      <c r="E89" s="165"/>
      <c r="F89" s="165"/>
      <c r="G89" s="165"/>
      <c r="H89" s="165"/>
      <c r="I89" s="165"/>
      <c r="J89" s="165"/>
      <c r="K89" s="165"/>
      <c r="L89" s="165"/>
      <c r="M89" s="165"/>
    </row>
    <row r="90" spans="1:13">
      <c r="A90" s="255"/>
      <c r="B90" s="291"/>
      <c r="C90" s="165"/>
      <c r="D90" s="165"/>
      <c r="E90" s="165"/>
      <c r="F90" s="165"/>
      <c r="G90" s="165"/>
      <c r="H90" s="165"/>
      <c r="I90" s="165"/>
      <c r="J90" s="165"/>
      <c r="K90" s="165"/>
      <c r="L90" s="165"/>
      <c r="M90" s="165"/>
    </row>
    <row r="91" spans="1:13">
      <c r="A91" s="255"/>
      <c r="B91" s="291"/>
      <c r="C91" s="165"/>
      <c r="D91" s="165"/>
      <c r="E91" s="165"/>
      <c r="F91" s="165"/>
      <c r="G91" s="165"/>
      <c r="H91" s="165"/>
      <c r="I91" s="165"/>
      <c r="J91" s="165"/>
      <c r="K91" s="165"/>
      <c r="L91" s="165"/>
      <c r="M91" s="165"/>
    </row>
    <row r="92" spans="1:13">
      <c r="A92" s="255"/>
      <c r="B92" s="291"/>
      <c r="C92" s="165"/>
      <c r="D92" s="165"/>
      <c r="E92" s="165"/>
      <c r="F92" s="165"/>
      <c r="G92" s="165"/>
      <c r="H92" s="165"/>
      <c r="I92" s="165"/>
      <c r="J92" s="165"/>
      <c r="K92" s="165"/>
      <c r="L92" s="165"/>
      <c r="M92" s="165"/>
    </row>
    <row r="93" spans="1:13">
      <c r="A93" s="255"/>
      <c r="B93" s="291"/>
      <c r="C93" s="165"/>
      <c r="D93" s="165"/>
      <c r="E93" s="165"/>
      <c r="F93" s="165"/>
      <c r="G93" s="165"/>
      <c r="H93" s="165"/>
      <c r="I93" s="165"/>
      <c r="J93" s="165"/>
      <c r="K93" s="165"/>
      <c r="L93" s="165"/>
      <c r="M93" s="165"/>
    </row>
    <row r="94" spans="1:13">
      <c r="A94" s="255"/>
      <c r="B94" s="291"/>
      <c r="C94" s="165"/>
      <c r="D94" s="165"/>
      <c r="E94" s="165"/>
      <c r="F94" s="165"/>
      <c r="G94" s="165"/>
      <c r="H94" s="165"/>
      <c r="I94" s="165"/>
      <c r="J94" s="165"/>
      <c r="K94" s="165"/>
      <c r="L94" s="165"/>
      <c r="M94" s="165"/>
    </row>
    <row r="95" spans="1:13">
      <c r="A95" s="255"/>
      <c r="B95" s="291"/>
      <c r="C95" s="165"/>
      <c r="D95" s="165"/>
      <c r="E95" s="165"/>
      <c r="F95" s="165"/>
      <c r="G95" s="165"/>
      <c r="H95" s="165"/>
      <c r="I95" s="165"/>
      <c r="J95" s="165"/>
      <c r="K95" s="165"/>
      <c r="L95" s="165"/>
      <c r="M95" s="165"/>
    </row>
    <row r="96" spans="1:13">
      <c r="A96" s="255"/>
      <c r="B96" s="291"/>
      <c r="C96" s="165"/>
      <c r="D96" s="165"/>
      <c r="E96" s="165"/>
      <c r="F96" s="165"/>
      <c r="G96" s="165"/>
      <c r="H96" s="165"/>
      <c r="I96" s="165"/>
      <c r="J96" s="165"/>
      <c r="K96" s="165"/>
      <c r="L96" s="165"/>
      <c r="M96" s="165"/>
    </row>
    <row r="97" spans="1:13">
      <c r="A97" s="255"/>
      <c r="B97" s="291"/>
      <c r="C97" s="165"/>
      <c r="D97" s="165"/>
      <c r="E97" s="165"/>
      <c r="F97" s="165"/>
      <c r="G97" s="165"/>
      <c r="H97" s="165"/>
      <c r="I97" s="165"/>
      <c r="J97" s="165"/>
      <c r="K97" s="165"/>
      <c r="L97" s="165"/>
      <c r="M97" s="165"/>
    </row>
    <row r="98" spans="1:13">
      <c r="A98" s="255"/>
      <c r="B98" s="291"/>
      <c r="C98" s="165"/>
      <c r="D98" s="165"/>
      <c r="E98" s="165"/>
      <c r="F98" s="165"/>
      <c r="G98" s="165"/>
      <c r="H98" s="165"/>
      <c r="I98" s="165"/>
      <c r="J98" s="165"/>
      <c r="K98" s="165"/>
      <c r="L98" s="165"/>
      <c r="M98" s="165"/>
    </row>
    <row r="99" spans="1:13">
      <c r="A99" s="255"/>
      <c r="B99" s="291"/>
      <c r="C99" s="165"/>
      <c r="D99" s="165"/>
      <c r="E99" s="165"/>
      <c r="F99" s="165"/>
      <c r="G99" s="165"/>
      <c r="H99" s="165"/>
      <c r="I99" s="165"/>
      <c r="J99" s="165"/>
      <c r="K99" s="165"/>
      <c r="L99" s="165"/>
      <c r="M99" s="165"/>
    </row>
    <row r="100" spans="1:13">
      <c r="A100" s="255"/>
      <c r="B100" s="291"/>
      <c r="C100" s="165"/>
      <c r="D100" s="165"/>
      <c r="E100" s="165"/>
      <c r="F100" s="165"/>
      <c r="G100" s="165"/>
      <c r="H100" s="165"/>
      <c r="I100" s="165"/>
      <c r="J100" s="165"/>
      <c r="K100" s="165"/>
      <c r="L100" s="165"/>
      <c r="M100" s="165"/>
    </row>
    <row r="101" spans="1:13">
      <c r="A101" s="255"/>
      <c r="B101" s="291"/>
      <c r="C101" s="165"/>
      <c r="D101" s="165"/>
      <c r="E101" s="165"/>
      <c r="F101" s="165"/>
      <c r="G101" s="165"/>
      <c r="H101" s="165"/>
      <c r="I101" s="165"/>
      <c r="J101" s="165"/>
      <c r="K101" s="165"/>
      <c r="L101" s="165"/>
      <c r="M101" s="165"/>
    </row>
    <row r="102" spans="1:13">
      <c r="A102" s="255"/>
      <c r="B102" s="291"/>
      <c r="C102" s="165"/>
      <c r="D102" s="165"/>
      <c r="E102" s="165"/>
      <c r="F102" s="165"/>
      <c r="G102" s="165"/>
      <c r="H102" s="165"/>
      <c r="I102" s="165"/>
      <c r="J102" s="165"/>
      <c r="K102" s="165"/>
      <c r="L102" s="165"/>
      <c r="M102" s="165"/>
    </row>
    <row r="103" spans="1:13">
      <c r="A103" s="255"/>
      <c r="B103" s="291"/>
      <c r="C103" s="165"/>
      <c r="D103" s="165"/>
      <c r="E103" s="165"/>
      <c r="F103" s="165"/>
      <c r="G103" s="165"/>
      <c r="H103" s="165"/>
      <c r="I103" s="165"/>
      <c r="J103" s="165"/>
      <c r="K103" s="165"/>
      <c r="L103" s="165"/>
      <c r="M103" s="165"/>
    </row>
    <row r="104" spans="1:13">
      <c r="A104" s="255"/>
      <c r="B104" s="291"/>
      <c r="C104" s="165"/>
      <c r="D104" s="165"/>
      <c r="E104" s="165"/>
      <c r="F104" s="165"/>
      <c r="G104" s="165"/>
      <c r="H104" s="165"/>
      <c r="I104" s="165"/>
      <c r="J104" s="165"/>
      <c r="K104" s="165"/>
      <c r="L104" s="165"/>
      <c r="M104" s="165"/>
    </row>
    <row r="105" spans="1:13">
      <c r="A105" s="255"/>
      <c r="B105" s="291"/>
      <c r="C105" s="165"/>
      <c r="D105" s="165"/>
      <c r="E105" s="165"/>
      <c r="F105" s="165"/>
      <c r="G105" s="165"/>
      <c r="H105" s="165"/>
      <c r="I105" s="165"/>
      <c r="J105" s="165"/>
      <c r="K105" s="165"/>
      <c r="L105" s="165"/>
      <c r="M105" s="165"/>
    </row>
    <row r="106" spans="1:13">
      <c r="A106" s="255"/>
      <c r="B106" s="291"/>
      <c r="C106" s="165"/>
      <c r="D106" s="165"/>
      <c r="E106" s="165"/>
      <c r="F106" s="165"/>
      <c r="G106" s="165"/>
      <c r="H106" s="165"/>
      <c r="I106" s="165"/>
      <c r="J106" s="165"/>
      <c r="K106" s="165"/>
      <c r="L106" s="165"/>
      <c r="M106" s="165"/>
    </row>
    <row r="107" spans="1:13">
      <c r="A107" s="255"/>
      <c r="B107" s="291"/>
      <c r="C107" s="165"/>
      <c r="D107" s="165"/>
      <c r="E107" s="165"/>
      <c r="F107" s="165"/>
      <c r="G107" s="165"/>
      <c r="H107" s="165"/>
      <c r="I107" s="165"/>
      <c r="J107" s="165"/>
      <c r="K107" s="165"/>
      <c r="L107" s="165"/>
      <c r="M107" s="165"/>
    </row>
    <row r="108" spans="1:13">
      <c r="A108" s="255"/>
      <c r="B108" s="291"/>
      <c r="C108" s="165"/>
      <c r="D108" s="165"/>
      <c r="E108" s="165"/>
      <c r="F108" s="165"/>
      <c r="G108" s="165"/>
      <c r="H108" s="165"/>
      <c r="I108" s="165"/>
      <c r="J108" s="165"/>
      <c r="K108" s="165"/>
      <c r="L108" s="165"/>
      <c r="M108" s="165"/>
    </row>
    <row r="109" spans="1:13">
      <c r="A109" s="255"/>
      <c r="B109" s="291"/>
      <c r="C109" s="165"/>
      <c r="D109" s="165"/>
      <c r="E109" s="165"/>
      <c r="F109" s="165"/>
      <c r="G109" s="165"/>
      <c r="H109" s="165"/>
      <c r="I109" s="165"/>
      <c r="J109" s="165"/>
      <c r="K109" s="165"/>
      <c r="L109" s="165"/>
      <c r="M109" s="165"/>
    </row>
    <row r="110" spans="1:13">
      <c r="A110" s="255"/>
      <c r="B110" s="291"/>
      <c r="C110" s="165"/>
      <c r="D110" s="165"/>
      <c r="E110" s="165"/>
      <c r="F110" s="165"/>
      <c r="G110" s="165"/>
      <c r="H110" s="165"/>
      <c r="I110" s="165"/>
      <c r="J110" s="165"/>
      <c r="K110" s="165"/>
      <c r="L110" s="165"/>
      <c r="M110" s="165"/>
    </row>
    <row r="111" spans="1:13">
      <c r="A111" s="255"/>
      <c r="B111" s="291"/>
      <c r="C111" s="165"/>
      <c r="D111" s="165"/>
      <c r="E111" s="165"/>
      <c r="F111" s="165"/>
      <c r="G111" s="165"/>
      <c r="H111" s="165"/>
      <c r="I111" s="165"/>
      <c r="J111" s="165"/>
      <c r="K111" s="165"/>
      <c r="L111" s="165"/>
      <c r="M111" s="165"/>
    </row>
    <row r="112" spans="1:13">
      <c r="A112" s="255"/>
      <c r="B112" s="291"/>
      <c r="C112" s="165"/>
      <c r="D112" s="165"/>
      <c r="E112" s="165"/>
      <c r="F112" s="165"/>
      <c r="G112" s="165"/>
      <c r="H112" s="165"/>
      <c r="I112" s="165"/>
      <c r="J112" s="165"/>
      <c r="K112" s="165"/>
      <c r="L112" s="165"/>
      <c r="M112" s="165"/>
    </row>
    <row r="113" spans="1:13">
      <c r="A113" s="255"/>
      <c r="B113" s="291"/>
      <c r="C113" s="165"/>
      <c r="D113" s="165"/>
      <c r="E113" s="165"/>
      <c r="F113" s="165"/>
      <c r="G113" s="165"/>
      <c r="H113" s="165"/>
      <c r="I113" s="165"/>
      <c r="J113" s="165"/>
      <c r="K113" s="165"/>
      <c r="L113" s="165"/>
      <c r="M113" s="165"/>
    </row>
    <row r="114" spans="1:13">
      <c r="A114" s="255"/>
      <c r="B114" s="291"/>
      <c r="C114" s="165"/>
      <c r="D114" s="165"/>
      <c r="E114" s="165"/>
      <c r="F114" s="165"/>
      <c r="G114" s="165"/>
      <c r="H114" s="165"/>
      <c r="I114" s="165"/>
      <c r="J114" s="165"/>
      <c r="K114" s="165"/>
      <c r="L114" s="165"/>
      <c r="M114" s="165"/>
    </row>
    <row r="115" spans="1:13">
      <c r="A115" s="255"/>
      <c r="B115" s="291"/>
      <c r="C115" s="165"/>
      <c r="D115" s="165"/>
      <c r="E115" s="165"/>
      <c r="F115" s="165"/>
      <c r="G115" s="165"/>
      <c r="H115" s="165"/>
      <c r="I115" s="165"/>
      <c r="J115" s="165"/>
      <c r="K115" s="165"/>
      <c r="L115" s="165"/>
      <c r="M115" s="165"/>
    </row>
    <row r="116" spans="1:13">
      <c r="A116" s="255"/>
      <c r="B116" s="291"/>
      <c r="C116" s="165"/>
      <c r="D116" s="165"/>
      <c r="E116" s="165"/>
      <c r="F116" s="165"/>
      <c r="G116" s="165"/>
      <c r="H116" s="165"/>
      <c r="I116" s="165"/>
      <c r="J116" s="165"/>
      <c r="K116" s="165"/>
      <c r="L116" s="165"/>
      <c r="M116" s="165"/>
    </row>
    <row r="117" spans="1:13">
      <c r="A117" s="255"/>
      <c r="B117" s="291"/>
      <c r="C117" s="165"/>
      <c r="D117" s="165"/>
      <c r="E117" s="165"/>
      <c r="F117" s="165"/>
      <c r="G117" s="165"/>
      <c r="H117" s="165"/>
      <c r="I117" s="165"/>
      <c r="J117" s="165"/>
      <c r="K117" s="165"/>
      <c r="L117" s="165"/>
      <c r="M117" s="165"/>
    </row>
    <row r="118" spans="1:13">
      <c r="A118" s="255"/>
      <c r="B118" s="291"/>
      <c r="C118" s="165"/>
      <c r="D118" s="165"/>
      <c r="E118" s="165"/>
      <c r="F118" s="165"/>
      <c r="G118" s="165"/>
      <c r="H118" s="165"/>
      <c r="I118" s="165"/>
      <c r="J118" s="165"/>
      <c r="K118" s="165"/>
      <c r="L118" s="165"/>
      <c r="M118" s="165"/>
    </row>
    <row r="119" spans="1:13">
      <c r="A119" s="255"/>
      <c r="B119" s="291"/>
      <c r="C119" s="165"/>
      <c r="D119" s="165"/>
      <c r="E119" s="165"/>
      <c r="F119" s="165"/>
      <c r="G119" s="165"/>
      <c r="H119" s="165"/>
      <c r="I119" s="165"/>
      <c r="J119" s="165"/>
      <c r="K119" s="165"/>
      <c r="L119" s="165"/>
      <c r="M119" s="165"/>
    </row>
    <row r="120" spans="1:13">
      <c r="A120" s="255"/>
      <c r="B120" s="291"/>
      <c r="C120" s="165"/>
      <c r="D120" s="165"/>
      <c r="E120" s="165"/>
      <c r="F120" s="165"/>
      <c r="G120" s="165"/>
      <c r="H120" s="165"/>
      <c r="I120" s="165"/>
      <c r="J120" s="165"/>
      <c r="K120" s="165"/>
      <c r="L120" s="165"/>
      <c r="M120" s="165"/>
    </row>
    <row r="121" spans="1:13">
      <c r="A121" s="255"/>
      <c r="B121" s="291"/>
      <c r="C121" s="165"/>
      <c r="D121" s="165"/>
      <c r="E121" s="165"/>
      <c r="F121" s="165"/>
      <c r="G121" s="165"/>
      <c r="H121" s="165"/>
      <c r="I121" s="165"/>
      <c r="J121" s="165"/>
      <c r="K121" s="165"/>
      <c r="L121" s="165"/>
      <c r="M121" s="165"/>
    </row>
    <row r="122" spans="1:13">
      <c r="A122" s="255"/>
      <c r="B122" s="291"/>
      <c r="C122" s="165"/>
      <c r="D122" s="165"/>
      <c r="E122" s="165"/>
      <c r="F122" s="165"/>
      <c r="G122" s="165"/>
      <c r="H122" s="165"/>
      <c r="I122" s="165"/>
      <c r="J122" s="165"/>
      <c r="K122" s="165"/>
      <c r="L122" s="165"/>
      <c r="M122" s="165"/>
    </row>
    <row r="123" spans="1:13">
      <c r="A123" s="255"/>
      <c r="B123" s="291"/>
      <c r="C123" s="165"/>
      <c r="D123" s="165"/>
      <c r="E123" s="165"/>
      <c r="F123" s="165"/>
      <c r="G123" s="165"/>
      <c r="H123" s="165"/>
      <c r="I123" s="165"/>
      <c r="J123" s="165"/>
      <c r="K123" s="165"/>
      <c r="L123" s="165"/>
      <c r="M123" s="165"/>
    </row>
    <row r="124" spans="1:13">
      <c r="A124" s="255"/>
      <c r="B124" s="291"/>
      <c r="C124" s="165"/>
      <c r="D124" s="165"/>
      <c r="E124" s="165"/>
      <c r="F124" s="165"/>
      <c r="G124" s="165"/>
      <c r="H124" s="165"/>
      <c r="I124" s="165"/>
      <c r="J124" s="165"/>
      <c r="K124" s="165"/>
      <c r="L124" s="165"/>
      <c r="M124" s="165"/>
    </row>
    <row r="125" spans="1:13">
      <c r="A125" s="255"/>
      <c r="B125" s="291"/>
      <c r="C125" s="165"/>
      <c r="D125" s="165"/>
      <c r="E125" s="165"/>
      <c r="F125" s="165"/>
      <c r="G125" s="165"/>
      <c r="H125" s="165"/>
      <c r="I125" s="165"/>
      <c r="J125" s="165"/>
      <c r="K125" s="165"/>
      <c r="L125" s="165"/>
      <c r="M125" s="165"/>
    </row>
    <row r="126" spans="1:13">
      <c r="A126" s="255"/>
      <c r="B126" s="291"/>
      <c r="C126" s="165"/>
      <c r="D126" s="165"/>
      <c r="E126" s="165"/>
      <c r="F126" s="165"/>
      <c r="G126" s="165"/>
      <c r="H126" s="165"/>
      <c r="I126" s="165"/>
      <c r="J126" s="165"/>
      <c r="K126" s="165"/>
      <c r="L126" s="165"/>
      <c r="M126" s="165"/>
    </row>
    <row r="127" spans="1:13">
      <c r="A127" s="255"/>
      <c r="B127" s="291"/>
      <c r="C127" s="165"/>
      <c r="D127" s="165"/>
      <c r="E127" s="165"/>
      <c r="F127" s="165"/>
      <c r="G127" s="165"/>
      <c r="H127" s="165"/>
      <c r="I127" s="165"/>
      <c r="J127" s="165"/>
      <c r="K127" s="165"/>
      <c r="L127" s="165"/>
      <c r="M127" s="165"/>
    </row>
    <row r="128" spans="1:13">
      <c r="A128" s="255"/>
      <c r="B128" s="291"/>
      <c r="C128" s="165"/>
      <c r="D128" s="165"/>
      <c r="E128" s="165"/>
      <c r="F128" s="165"/>
      <c r="G128" s="165"/>
      <c r="H128" s="165"/>
      <c r="I128" s="165"/>
      <c r="J128" s="165"/>
      <c r="K128" s="165"/>
      <c r="L128" s="165"/>
      <c r="M128" s="165"/>
    </row>
    <row r="129" spans="1:13">
      <c r="A129" s="255"/>
      <c r="B129" s="291"/>
      <c r="C129" s="165"/>
      <c r="D129" s="165"/>
      <c r="E129" s="165"/>
      <c r="F129" s="165"/>
      <c r="G129" s="165"/>
      <c r="H129" s="165"/>
      <c r="I129" s="165"/>
      <c r="J129" s="165"/>
      <c r="K129" s="165"/>
      <c r="L129" s="165"/>
      <c r="M129" s="165"/>
    </row>
    <row r="130" spans="1:13">
      <c r="A130" s="255"/>
      <c r="B130" s="291"/>
      <c r="C130" s="165"/>
      <c r="D130" s="165"/>
      <c r="E130" s="165"/>
      <c r="F130" s="165"/>
      <c r="G130" s="165"/>
      <c r="H130" s="165"/>
      <c r="I130" s="165"/>
      <c r="J130" s="165"/>
      <c r="K130" s="165"/>
      <c r="L130" s="165"/>
      <c r="M130" s="165"/>
    </row>
    <row r="131" spans="1:13">
      <c r="A131" s="255"/>
      <c r="B131" s="291"/>
      <c r="C131" s="165"/>
      <c r="D131" s="165"/>
      <c r="E131" s="165"/>
      <c r="F131" s="165"/>
      <c r="G131" s="165"/>
      <c r="H131" s="165"/>
      <c r="I131" s="165"/>
      <c r="J131" s="165"/>
      <c r="K131" s="165"/>
      <c r="L131" s="165"/>
      <c r="M131" s="165"/>
    </row>
    <row r="132" spans="1:13">
      <c r="A132" s="255"/>
      <c r="B132" s="291"/>
      <c r="C132" s="165"/>
      <c r="D132" s="165"/>
      <c r="E132" s="165"/>
      <c r="F132" s="165"/>
      <c r="G132" s="165"/>
      <c r="H132" s="165"/>
      <c r="I132" s="165"/>
      <c r="J132" s="165"/>
      <c r="K132" s="165"/>
      <c r="L132" s="165"/>
      <c r="M132" s="165"/>
    </row>
    <row r="133" spans="1:13">
      <c r="A133" s="255"/>
      <c r="B133" s="291"/>
      <c r="C133" s="165"/>
      <c r="D133" s="165"/>
      <c r="E133" s="165"/>
      <c r="F133" s="165"/>
      <c r="G133" s="165"/>
      <c r="H133" s="165"/>
      <c r="I133" s="165"/>
      <c r="J133" s="165"/>
      <c r="K133" s="165"/>
      <c r="L133" s="165"/>
      <c r="M133" s="165"/>
    </row>
    <row r="134" spans="1:13">
      <c r="A134" s="255"/>
      <c r="B134" s="291"/>
      <c r="C134" s="165"/>
      <c r="D134" s="165"/>
      <c r="E134" s="165"/>
      <c r="F134" s="165"/>
      <c r="G134" s="165"/>
      <c r="H134" s="165"/>
      <c r="I134" s="165"/>
      <c r="J134" s="165"/>
      <c r="K134" s="165"/>
      <c r="L134" s="165"/>
      <c r="M134" s="165"/>
    </row>
    <row r="135" spans="1:13">
      <c r="A135" s="255"/>
      <c r="B135" s="291"/>
      <c r="C135" s="165"/>
      <c r="D135" s="165"/>
      <c r="E135" s="165"/>
      <c r="F135" s="165"/>
      <c r="G135" s="165"/>
      <c r="H135" s="165"/>
      <c r="I135" s="165"/>
      <c r="J135" s="165"/>
      <c r="K135" s="165"/>
      <c r="L135" s="165"/>
      <c r="M135" s="165"/>
    </row>
    <row r="136" spans="1:13">
      <c r="A136" s="255"/>
      <c r="B136" s="291"/>
      <c r="C136" s="165"/>
      <c r="D136" s="165"/>
      <c r="E136" s="165"/>
      <c r="F136" s="165"/>
      <c r="G136" s="165"/>
      <c r="H136" s="165"/>
      <c r="I136" s="165"/>
      <c r="J136" s="165"/>
      <c r="K136" s="165"/>
      <c r="L136" s="165"/>
      <c r="M136" s="165"/>
    </row>
    <row r="137" spans="1:13">
      <c r="A137" s="255"/>
      <c r="B137" s="291"/>
      <c r="C137" s="165"/>
      <c r="D137" s="165"/>
      <c r="E137" s="165"/>
      <c r="F137" s="165"/>
      <c r="G137" s="165"/>
      <c r="H137" s="165"/>
      <c r="I137" s="165"/>
      <c r="J137" s="165"/>
      <c r="K137" s="165"/>
      <c r="L137" s="165"/>
      <c r="M137" s="165"/>
    </row>
    <row r="138" spans="1:13">
      <c r="A138" s="255"/>
      <c r="B138" s="291"/>
      <c r="C138" s="165"/>
      <c r="D138" s="165"/>
      <c r="E138" s="165"/>
      <c r="F138" s="165"/>
      <c r="G138" s="165"/>
      <c r="H138" s="165"/>
      <c r="I138" s="165"/>
      <c r="J138" s="165"/>
      <c r="K138" s="165"/>
      <c r="L138" s="165"/>
      <c r="M138" s="165"/>
    </row>
    <row r="139" spans="1:13">
      <c r="A139" s="255"/>
      <c r="B139" s="291"/>
      <c r="C139" s="165"/>
      <c r="D139" s="165"/>
      <c r="E139" s="165"/>
      <c r="F139" s="165"/>
      <c r="G139" s="165"/>
      <c r="H139" s="165"/>
      <c r="I139" s="165"/>
      <c r="J139" s="165"/>
      <c r="K139" s="165"/>
      <c r="L139" s="165"/>
      <c r="M139" s="165"/>
    </row>
    <row r="140" spans="1:13">
      <c r="A140" s="255"/>
      <c r="B140" s="291"/>
      <c r="C140" s="165"/>
      <c r="D140" s="165"/>
      <c r="E140" s="165"/>
      <c r="F140" s="165"/>
      <c r="G140" s="165"/>
      <c r="H140" s="165"/>
      <c r="I140" s="165"/>
      <c r="J140" s="165"/>
      <c r="K140" s="165"/>
      <c r="L140" s="165"/>
      <c r="M140" s="165"/>
    </row>
    <row r="141" spans="1:13">
      <c r="A141" s="255"/>
      <c r="B141" s="291"/>
      <c r="C141" s="165"/>
      <c r="D141" s="165"/>
      <c r="E141" s="165"/>
      <c r="F141" s="165"/>
      <c r="G141" s="165"/>
      <c r="H141" s="165"/>
      <c r="I141" s="165"/>
      <c r="J141" s="165"/>
      <c r="K141" s="165"/>
      <c r="L141" s="165"/>
      <c r="M141" s="165"/>
    </row>
    <row r="142" spans="1:13">
      <c r="A142" s="255"/>
      <c r="B142" s="291"/>
      <c r="C142" s="165"/>
      <c r="D142" s="165"/>
      <c r="E142" s="165"/>
      <c r="F142" s="165"/>
      <c r="G142" s="165"/>
      <c r="H142" s="165"/>
      <c r="I142" s="165"/>
      <c r="J142" s="165"/>
      <c r="K142" s="165"/>
      <c r="L142" s="165"/>
      <c r="M142" s="165"/>
    </row>
    <row r="143" spans="1:13">
      <c r="A143" s="255"/>
      <c r="B143" s="291"/>
      <c r="C143" s="165"/>
      <c r="D143" s="165"/>
      <c r="E143" s="165"/>
      <c r="F143" s="165"/>
      <c r="G143" s="165"/>
      <c r="H143" s="165"/>
      <c r="I143" s="165"/>
      <c r="J143" s="165"/>
      <c r="K143" s="165"/>
      <c r="L143" s="165"/>
      <c r="M143" s="165"/>
    </row>
    <row r="144" spans="1:13">
      <c r="A144" s="255"/>
      <c r="B144" s="291"/>
      <c r="C144" s="165"/>
      <c r="D144" s="165"/>
      <c r="E144" s="165"/>
      <c r="F144" s="165"/>
      <c r="G144" s="165"/>
      <c r="H144" s="165"/>
      <c r="I144" s="165"/>
      <c r="J144" s="165"/>
      <c r="K144" s="165"/>
      <c r="L144" s="165"/>
      <c r="M144" s="165"/>
    </row>
    <row r="145" spans="1:13">
      <c r="A145" s="255"/>
      <c r="B145" s="291"/>
      <c r="C145" s="165"/>
      <c r="D145" s="165"/>
      <c r="E145" s="165"/>
      <c r="F145" s="165"/>
      <c r="G145" s="165"/>
      <c r="H145" s="165"/>
      <c r="I145" s="165"/>
      <c r="J145" s="165"/>
      <c r="K145" s="165"/>
      <c r="L145" s="165"/>
      <c r="M145" s="165"/>
    </row>
    <row r="146" spans="1:13">
      <c r="A146" s="255"/>
      <c r="B146" s="291"/>
      <c r="C146" s="165"/>
      <c r="D146" s="165"/>
      <c r="E146" s="165"/>
      <c r="F146" s="165"/>
      <c r="G146" s="165"/>
      <c r="H146" s="165"/>
      <c r="I146" s="165"/>
      <c r="J146" s="165"/>
      <c r="K146" s="165"/>
      <c r="L146" s="165"/>
      <c r="M146" s="165"/>
    </row>
    <row r="147" spans="1:13">
      <c r="A147" s="255"/>
      <c r="B147" s="291"/>
      <c r="C147" s="165"/>
      <c r="D147" s="165"/>
      <c r="E147" s="165"/>
      <c r="F147" s="165"/>
      <c r="G147" s="165"/>
      <c r="H147" s="165"/>
      <c r="I147" s="165"/>
      <c r="J147" s="165"/>
      <c r="K147" s="165"/>
      <c r="L147" s="165"/>
      <c r="M147" s="165"/>
    </row>
    <row r="148" spans="1:13">
      <c r="A148" s="255"/>
      <c r="B148" s="291"/>
      <c r="C148" s="165"/>
      <c r="D148" s="165"/>
      <c r="E148" s="165"/>
      <c r="F148" s="165"/>
      <c r="G148" s="165"/>
      <c r="H148" s="165"/>
      <c r="I148" s="165"/>
      <c r="J148" s="165"/>
      <c r="K148" s="165"/>
      <c r="L148" s="165"/>
      <c r="M148" s="165"/>
    </row>
    <row r="149" spans="1:13">
      <c r="A149" s="255"/>
      <c r="B149" s="291"/>
      <c r="C149" s="165"/>
      <c r="D149" s="165"/>
      <c r="E149" s="165"/>
      <c r="F149" s="165"/>
      <c r="G149" s="165"/>
      <c r="H149" s="165"/>
      <c r="I149" s="165"/>
      <c r="J149" s="165"/>
      <c r="K149" s="165"/>
      <c r="L149" s="165"/>
      <c r="M149" s="165"/>
    </row>
    <row r="150" spans="1:13">
      <c r="A150" s="255"/>
      <c r="B150" s="291"/>
      <c r="C150" s="165"/>
      <c r="D150" s="165"/>
      <c r="E150" s="165"/>
      <c r="F150" s="165"/>
      <c r="G150" s="165"/>
      <c r="H150" s="165"/>
      <c r="I150" s="165"/>
      <c r="J150" s="165"/>
      <c r="K150" s="165"/>
      <c r="L150" s="165"/>
      <c r="M150" s="165"/>
    </row>
    <row r="151" spans="1:13">
      <c r="A151" s="255"/>
      <c r="B151" s="291"/>
      <c r="C151" s="165"/>
      <c r="D151" s="165"/>
      <c r="E151" s="165"/>
      <c r="F151" s="165"/>
      <c r="G151" s="165"/>
      <c r="H151" s="165"/>
      <c r="I151" s="165"/>
      <c r="J151" s="165"/>
      <c r="K151" s="165"/>
      <c r="L151" s="165"/>
      <c r="M151" s="165"/>
    </row>
    <row r="152" spans="1:13">
      <c r="A152" s="255"/>
      <c r="B152" s="291"/>
      <c r="C152" s="165"/>
      <c r="D152" s="165"/>
      <c r="E152" s="165"/>
      <c r="F152" s="165"/>
      <c r="G152" s="165"/>
      <c r="H152" s="165"/>
      <c r="I152" s="165"/>
      <c r="J152" s="165"/>
      <c r="K152" s="165"/>
      <c r="L152" s="165"/>
      <c r="M152" s="165"/>
    </row>
    <row r="153" spans="1:13">
      <c r="A153" s="255"/>
      <c r="B153" s="291"/>
      <c r="C153" s="165"/>
      <c r="D153" s="165"/>
      <c r="E153" s="165"/>
      <c r="F153" s="165"/>
      <c r="G153" s="165"/>
      <c r="H153" s="165"/>
      <c r="I153" s="165"/>
      <c r="J153" s="165"/>
      <c r="K153" s="165"/>
      <c r="L153" s="165"/>
      <c r="M153" s="165"/>
    </row>
    <row r="154" spans="1:13">
      <c r="A154" s="255"/>
      <c r="B154" s="291"/>
      <c r="C154" s="165"/>
      <c r="D154" s="165"/>
      <c r="E154" s="165"/>
      <c r="F154" s="165"/>
      <c r="G154" s="165"/>
      <c r="H154" s="165"/>
      <c r="I154" s="165"/>
      <c r="J154" s="165"/>
      <c r="K154" s="165"/>
      <c r="L154" s="165"/>
      <c r="M154" s="165"/>
    </row>
    <row r="155" spans="1:13">
      <c r="A155" s="255"/>
      <c r="B155" s="291"/>
      <c r="C155" s="165"/>
      <c r="D155" s="165"/>
      <c r="E155" s="165"/>
      <c r="F155" s="165"/>
      <c r="G155" s="165"/>
      <c r="H155" s="165"/>
      <c r="I155" s="165"/>
      <c r="J155" s="165"/>
      <c r="K155" s="165"/>
      <c r="L155" s="165"/>
      <c r="M155" s="165"/>
    </row>
    <row r="156" spans="1:13">
      <c r="A156" s="255"/>
      <c r="B156" s="291"/>
      <c r="C156" s="165"/>
      <c r="D156" s="165"/>
      <c r="E156" s="165"/>
      <c r="F156" s="165"/>
      <c r="G156" s="165"/>
      <c r="H156" s="165"/>
      <c r="I156" s="165"/>
      <c r="J156" s="165"/>
      <c r="K156" s="165"/>
      <c r="L156" s="165"/>
      <c r="M156" s="165"/>
    </row>
    <row r="157" spans="1:13">
      <c r="A157" s="255"/>
      <c r="B157" s="291"/>
      <c r="C157" s="165"/>
      <c r="D157" s="165"/>
      <c r="E157" s="165"/>
      <c r="F157" s="165"/>
      <c r="G157" s="165"/>
      <c r="H157" s="165"/>
      <c r="I157" s="165"/>
      <c r="J157" s="165"/>
      <c r="K157" s="165"/>
      <c r="L157" s="165"/>
      <c r="M157" s="165"/>
    </row>
    <row r="158" spans="1:13">
      <c r="A158" s="255"/>
      <c r="B158" s="291"/>
      <c r="C158" s="165"/>
      <c r="D158" s="165"/>
      <c r="E158" s="165"/>
      <c r="F158" s="165"/>
      <c r="G158" s="165"/>
      <c r="H158" s="165"/>
      <c r="I158" s="165"/>
      <c r="J158" s="165"/>
      <c r="K158" s="165"/>
      <c r="L158" s="165"/>
      <c r="M158" s="165"/>
    </row>
    <row r="159" spans="1:13">
      <c r="A159" s="255"/>
      <c r="B159" s="291"/>
      <c r="C159" s="165"/>
      <c r="D159" s="165"/>
      <c r="E159" s="165"/>
      <c r="F159" s="165"/>
      <c r="G159" s="165"/>
      <c r="H159" s="165"/>
      <c r="I159" s="165"/>
      <c r="J159" s="165"/>
      <c r="K159" s="165"/>
      <c r="L159" s="165"/>
      <c r="M159" s="165"/>
    </row>
    <row r="160" spans="1:13">
      <c r="A160" s="255"/>
      <c r="B160" s="291"/>
      <c r="C160" s="165"/>
      <c r="D160" s="165"/>
      <c r="E160" s="165"/>
      <c r="F160" s="165"/>
      <c r="G160" s="165"/>
      <c r="H160" s="165"/>
      <c r="I160" s="165"/>
      <c r="J160" s="165"/>
      <c r="K160" s="165"/>
      <c r="L160" s="165"/>
      <c r="M160" s="165"/>
    </row>
    <row r="161" spans="1:13">
      <c r="A161" s="255"/>
      <c r="B161" s="291"/>
      <c r="C161" s="165"/>
      <c r="D161" s="165"/>
      <c r="E161" s="165"/>
      <c r="F161" s="165"/>
      <c r="G161" s="165"/>
      <c r="H161" s="165"/>
      <c r="I161" s="165"/>
      <c r="J161" s="165"/>
      <c r="K161" s="165"/>
      <c r="L161" s="165"/>
      <c r="M161" s="165"/>
    </row>
    <row r="162" spans="1:13">
      <c r="A162" s="255"/>
      <c r="B162" s="291"/>
      <c r="C162" s="165"/>
      <c r="D162" s="165"/>
      <c r="E162" s="165"/>
      <c r="F162" s="165"/>
      <c r="G162" s="165"/>
      <c r="H162" s="165"/>
      <c r="I162" s="165"/>
      <c r="J162" s="165"/>
      <c r="K162" s="165"/>
      <c r="L162" s="165"/>
      <c r="M162" s="165"/>
    </row>
    <row r="163" spans="1:13">
      <c r="A163" s="255"/>
      <c r="B163" s="291"/>
      <c r="C163" s="165"/>
      <c r="D163" s="165"/>
      <c r="E163" s="165"/>
      <c r="F163" s="165"/>
      <c r="G163" s="165"/>
      <c r="H163" s="165"/>
      <c r="I163" s="165"/>
      <c r="J163" s="165"/>
      <c r="K163" s="165"/>
      <c r="L163" s="165"/>
      <c r="M163" s="165"/>
    </row>
    <row r="164" spans="1:13">
      <c r="A164" s="255"/>
      <c r="B164" s="291"/>
      <c r="C164" s="165"/>
      <c r="D164" s="165"/>
      <c r="E164" s="165"/>
      <c r="F164" s="165"/>
      <c r="G164" s="165"/>
      <c r="H164" s="165"/>
      <c r="I164" s="165"/>
      <c r="J164" s="165"/>
      <c r="K164" s="165"/>
      <c r="L164" s="165"/>
      <c r="M164" s="165"/>
    </row>
    <row r="165" spans="1:13">
      <c r="A165" s="255"/>
      <c r="B165" s="291"/>
      <c r="C165" s="165"/>
      <c r="D165" s="165"/>
      <c r="E165" s="165"/>
      <c r="F165" s="165"/>
      <c r="G165" s="165"/>
      <c r="H165" s="165"/>
      <c r="I165" s="165"/>
      <c r="J165" s="165"/>
      <c r="K165" s="165"/>
      <c r="L165" s="165"/>
      <c r="M165" s="165"/>
    </row>
    <row r="166" spans="1:13">
      <c r="A166" s="255"/>
      <c r="B166" s="291"/>
      <c r="C166" s="165"/>
      <c r="D166" s="165"/>
      <c r="E166" s="165"/>
      <c r="F166" s="165"/>
      <c r="G166" s="165"/>
      <c r="H166" s="165"/>
      <c r="I166" s="165"/>
      <c r="J166" s="165"/>
      <c r="K166" s="165"/>
      <c r="L166" s="165"/>
      <c r="M166" s="165"/>
    </row>
    <row r="167" spans="1:13">
      <c r="A167" s="255"/>
      <c r="B167" s="291"/>
      <c r="C167" s="165"/>
      <c r="D167" s="165"/>
      <c r="E167" s="165"/>
      <c r="F167" s="165"/>
      <c r="G167" s="165"/>
      <c r="H167" s="165"/>
      <c r="I167" s="165"/>
      <c r="J167" s="165"/>
      <c r="K167" s="165"/>
      <c r="L167" s="165"/>
      <c r="M167" s="165"/>
    </row>
    <row r="168" spans="1:13">
      <c r="A168" s="255"/>
      <c r="B168" s="291"/>
      <c r="C168" s="165"/>
      <c r="D168" s="165"/>
      <c r="E168" s="165"/>
      <c r="F168" s="165"/>
      <c r="G168" s="165"/>
      <c r="H168" s="165"/>
      <c r="I168" s="165"/>
      <c r="J168" s="165"/>
      <c r="K168" s="165"/>
      <c r="L168" s="165"/>
      <c r="M168" s="165"/>
    </row>
    <row r="169" spans="1:13">
      <c r="A169" s="255"/>
      <c r="B169" s="291"/>
      <c r="C169" s="165"/>
      <c r="D169" s="165"/>
      <c r="E169" s="165"/>
      <c r="F169" s="165"/>
      <c r="G169" s="165"/>
      <c r="H169" s="165"/>
      <c r="I169" s="165"/>
      <c r="J169" s="165"/>
      <c r="K169" s="165"/>
      <c r="L169" s="165"/>
      <c r="M169" s="165"/>
    </row>
    <row r="170" spans="1:13">
      <c r="A170" s="255"/>
      <c r="B170" s="291"/>
      <c r="C170" s="165"/>
      <c r="D170" s="165"/>
      <c r="E170" s="165"/>
      <c r="F170" s="165"/>
      <c r="G170" s="165"/>
      <c r="H170" s="165"/>
      <c r="I170" s="165"/>
      <c r="J170" s="165"/>
      <c r="K170" s="165"/>
      <c r="L170" s="165"/>
      <c r="M170" s="165"/>
    </row>
    <row r="171" spans="1:13">
      <c r="A171" s="255"/>
      <c r="B171" s="291"/>
      <c r="C171" s="165"/>
      <c r="D171" s="165"/>
      <c r="E171" s="165"/>
      <c r="F171" s="165"/>
      <c r="G171" s="165"/>
      <c r="H171" s="165"/>
      <c r="I171" s="165"/>
      <c r="J171" s="165"/>
      <c r="K171" s="165"/>
      <c r="L171" s="165"/>
      <c r="M171" s="165"/>
    </row>
    <row r="172" spans="1:13">
      <c r="A172" s="255"/>
      <c r="B172" s="291"/>
      <c r="C172" s="165"/>
      <c r="D172" s="165"/>
      <c r="E172" s="165"/>
      <c r="F172" s="165"/>
      <c r="G172" s="165"/>
      <c r="H172" s="165"/>
      <c r="I172" s="165"/>
      <c r="J172" s="165"/>
      <c r="K172" s="165"/>
      <c r="L172" s="165"/>
      <c r="M172" s="165"/>
    </row>
    <row r="173" spans="1:13">
      <c r="A173" s="255"/>
      <c r="B173" s="291"/>
      <c r="C173" s="165"/>
      <c r="D173" s="165"/>
      <c r="E173" s="165"/>
      <c r="F173" s="165"/>
      <c r="G173" s="165"/>
      <c r="H173" s="165"/>
      <c r="I173" s="165"/>
      <c r="J173" s="165"/>
      <c r="K173" s="165"/>
      <c r="L173" s="165"/>
      <c r="M173" s="165"/>
    </row>
    <row r="174" spans="1:13">
      <c r="A174" s="255"/>
      <c r="B174" s="291"/>
      <c r="C174" s="165"/>
      <c r="D174" s="165"/>
      <c r="E174" s="165"/>
      <c r="F174" s="165"/>
      <c r="G174" s="165"/>
      <c r="H174" s="165"/>
      <c r="I174" s="165"/>
      <c r="J174" s="165"/>
      <c r="K174" s="165"/>
      <c r="L174" s="165"/>
      <c r="M174" s="165"/>
    </row>
    <row r="175" spans="1:13">
      <c r="A175" s="255"/>
      <c r="B175" s="291"/>
      <c r="C175" s="165"/>
      <c r="D175" s="165"/>
      <c r="E175" s="165"/>
      <c r="F175" s="165"/>
      <c r="G175" s="165"/>
      <c r="H175" s="165"/>
      <c r="I175" s="165"/>
      <c r="J175" s="165"/>
      <c r="K175" s="165"/>
      <c r="L175" s="165"/>
      <c r="M175" s="165"/>
    </row>
    <row r="176" spans="1:13">
      <c r="A176" s="255"/>
      <c r="B176" s="291"/>
      <c r="C176" s="165"/>
      <c r="D176" s="165"/>
      <c r="E176" s="165"/>
      <c r="F176" s="165"/>
      <c r="G176" s="165"/>
      <c r="H176" s="165"/>
      <c r="I176" s="165"/>
      <c r="J176" s="165"/>
      <c r="K176" s="165"/>
      <c r="L176" s="165"/>
      <c r="M176" s="165"/>
    </row>
    <row r="177" spans="1:13">
      <c r="A177" s="255"/>
      <c r="B177" s="291"/>
      <c r="C177" s="165"/>
      <c r="D177" s="165"/>
      <c r="E177" s="165"/>
      <c r="F177" s="165"/>
      <c r="G177" s="165"/>
      <c r="H177" s="165"/>
      <c r="I177" s="165"/>
      <c r="J177" s="165"/>
      <c r="K177" s="165"/>
      <c r="L177" s="165"/>
      <c r="M177" s="165"/>
    </row>
    <row r="178" spans="1:13">
      <c r="A178" s="255"/>
      <c r="B178" s="291"/>
      <c r="C178" s="165"/>
      <c r="D178" s="165"/>
      <c r="E178" s="165"/>
      <c r="F178" s="165"/>
      <c r="G178" s="165"/>
      <c r="H178" s="165"/>
      <c r="I178" s="165"/>
      <c r="J178" s="165"/>
      <c r="K178" s="165"/>
      <c r="L178" s="165"/>
      <c r="M178" s="165"/>
    </row>
    <row r="179" spans="1:13">
      <c r="A179" s="255"/>
      <c r="B179" s="291"/>
      <c r="C179" s="165"/>
      <c r="D179" s="165"/>
      <c r="E179" s="165"/>
      <c r="F179" s="165"/>
      <c r="G179" s="165"/>
      <c r="H179" s="165"/>
      <c r="I179" s="165"/>
      <c r="J179" s="165"/>
      <c r="K179" s="165"/>
      <c r="L179" s="165"/>
      <c r="M179" s="165"/>
    </row>
    <row r="180" spans="1:13">
      <c r="A180" s="255"/>
      <c r="B180" s="291"/>
      <c r="C180" s="165"/>
      <c r="D180" s="165"/>
      <c r="E180" s="165"/>
      <c r="F180" s="165"/>
      <c r="G180" s="165"/>
      <c r="H180" s="165"/>
      <c r="I180" s="165"/>
      <c r="J180" s="165"/>
      <c r="K180" s="165"/>
      <c r="L180" s="165"/>
      <c r="M180" s="165"/>
    </row>
    <row r="181" spans="1:13">
      <c r="A181" s="255"/>
      <c r="B181" s="291"/>
      <c r="C181" s="165"/>
      <c r="D181" s="165"/>
      <c r="E181" s="165"/>
      <c r="F181" s="165"/>
      <c r="G181" s="165"/>
      <c r="H181" s="165"/>
      <c r="I181" s="165"/>
      <c r="J181" s="165"/>
      <c r="K181" s="165"/>
      <c r="L181" s="165"/>
      <c r="M181" s="165"/>
    </row>
    <row r="182" spans="1:13">
      <c r="A182" s="255"/>
      <c r="B182" s="291"/>
      <c r="C182" s="165"/>
      <c r="D182" s="165"/>
      <c r="E182" s="165"/>
      <c r="F182" s="165"/>
      <c r="G182" s="165"/>
      <c r="H182" s="165"/>
      <c r="I182" s="165"/>
      <c r="J182" s="165"/>
      <c r="K182" s="165"/>
      <c r="L182" s="165"/>
      <c r="M182" s="165"/>
    </row>
    <row r="183" spans="1:13">
      <c r="A183" s="255"/>
      <c r="B183" s="291"/>
      <c r="C183" s="165"/>
      <c r="D183" s="165"/>
      <c r="E183" s="165"/>
      <c r="F183" s="165"/>
      <c r="G183" s="165"/>
      <c r="H183" s="165"/>
      <c r="I183" s="165"/>
      <c r="J183" s="165"/>
      <c r="K183" s="165"/>
      <c r="L183" s="165"/>
      <c r="M183" s="165"/>
    </row>
    <row r="184" spans="1:13">
      <c r="A184" s="255"/>
      <c r="B184" s="291"/>
      <c r="C184" s="165"/>
      <c r="D184" s="165"/>
      <c r="E184" s="165"/>
      <c r="F184" s="165"/>
      <c r="G184" s="165"/>
      <c r="H184" s="165"/>
      <c r="I184" s="165"/>
      <c r="J184" s="165"/>
      <c r="K184" s="165"/>
      <c r="L184" s="165"/>
      <c r="M184" s="165"/>
    </row>
    <row r="185" spans="1:13">
      <c r="A185" s="255"/>
      <c r="B185" s="291"/>
      <c r="C185" s="165"/>
      <c r="D185" s="165"/>
      <c r="E185" s="165"/>
      <c r="F185" s="165"/>
      <c r="G185" s="165"/>
      <c r="H185" s="165"/>
      <c r="I185" s="165"/>
      <c r="J185" s="165"/>
      <c r="K185" s="165"/>
      <c r="L185" s="165"/>
      <c r="M185" s="165"/>
    </row>
    <row r="186" spans="1:13">
      <c r="A186" s="255"/>
      <c r="B186" s="291"/>
      <c r="C186" s="165"/>
      <c r="D186" s="165"/>
      <c r="E186" s="165"/>
      <c r="F186" s="165"/>
      <c r="G186" s="165"/>
      <c r="H186" s="165"/>
      <c r="I186" s="165"/>
      <c r="J186" s="165"/>
      <c r="K186" s="165"/>
      <c r="L186" s="165"/>
      <c r="M186" s="165"/>
    </row>
    <row r="187" spans="1:13">
      <c r="A187" s="255"/>
      <c r="B187" s="291"/>
      <c r="C187" s="165"/>
      <c r="D187" s="165"/>
      <c r="E187" s="165"/>
      <c r="F187" s="165"/>
      <c r="G187" s="165"/>
      <c r="H187" s="165"/>
      <c r="I187" s="165"/>
      <c r="J187" s="165"/>
      <c r="K187" s="165"/>
      <c r="L187" s="165"/>
      <c r="M187" s="165"/>
    </row>
    <row r="188" spans="1:13">
      <c r="A188" s="255"/>
      <c r="B188" s="291"/>
      <c r="C188" s="165"/>
      <c r="D188" s="165"/>
      <c r="E188" s="165"/>
      <c r="F188" s="165"/>
      <c r="G188" s="165"/>
      <c r="H188" s="165"/>
      <c r="I188" s="165"/>
      <c r="J188" s="165"/>
      <c r="K188" s="165"/>
      <c r="L188" s="165"/>
      <c r="M188" s="165"/>
    </row>
    <row r="189" spans="1:13">
      <c r="A189" s="255"/>
      <c r="B189" s="291"/>
      <c r="C189" s="165"/>
      <c r="D189" s="165"/>
      <c r="E189" s="165"/>
      <c r="F189" s="165"/>
      <c r="G189" s="165"/>
      <c r="H189" s="165"/>
      <c r="I189" s="165"/>
      <c r="J189" s="165"/>
      <c r="K189" s="165"/>
      <c r="L189" s="165"/>
      <c r="M189" s="165"/>
    </row>
    <row r="190" spans="1:13">
      <c r="A190" s="255"/>
      <c r="B190" s="291"/>
      <c r="C190" s="165"/>
      <c r="D190" s="165"/>
      <c r="E190" s="165"/>
      <c r="F190" s="165"/>
      <c r="G190" s="165"/>
      <c r="H190" s="165"/>
      <c r="I190" s="165"/>
      <c r="J190" s="165"/>
      <c r="K190" s="165"/>
      <c r="L190" s="165"/>
      <c r="M190" s="165"/>
    </row>
    <row r="191" spans="1:13">
      <c r="A191" s="255"/>
      <c r="B191" s="291"/>
      <c r="C191" s="165"/>
      <c r="D191" s="165"/>
      <c r="E191" s="165"/>
      <c r="F191" s="165"/>
      <c r="G191" s="165"/>
      <c r="H191" s="165"/>
      <c r="I191" s="165"/>
      <c r="J191" s="165"/>
      <c r="K191" s="165"/>
      <c r="L191" s="165"/>
      <c r="M191" s="165"/>
    </row>
    <row r="192" spans="1:13">
      <c r="A192" s="255"/>
      <c r="B192" s="291"/>
      <c r="C192" s="165"/>
      <c r="D192" s="165"/>
      <c r="E192" s="165"/>
      <c r="F192" s="165"/>
      <c r="G192" s="165"/>
      <c r="H192" s="165"/>
      <c r="I192" s="165"/>
      <c r="J192" s="165"/>
      <c r="K192" s="165"/>
      <c r="L192" s="165"/>
      <c r="M192" s="165"/>
    </row>
    <row r="193" spans="1:13">
      <c r="A193" s="255"/>
      <c r="B193" s="291"/>
      <c r="C193" s="165"/>
      <c r="D193" s="165"/>
      <c r="E193" s="165"/>
      <c r="F193" s="165"/>
      <c r="G193" s="165"/>
      <c r="H193" s="165"/>
      <c r="I193" s="165"/>
      <c r="J193" s="165"/>
      <c r="K193" s="165"/>
      <c r="L193" s="165"/>
      <c r="M193" s="165"/>
    </row>
    <row r="194" spans="1:13">
      <c r="A194" s="255"/>
      <c r="B194" s="291"/>
      <c r="C194" s="165"/>
      <c r="D194" s="165"/>
      <c r="E194" s="165"/>
      <c r="F194" s="165"/>
      <c r="G194" s="165"/>
      <c r="H194" s="165"/>
      <c r="I194" s="165"/>
      <c r="J194" s="165"/>
      <c r="K194" s="165"/>
      <c r="L194" s="165"/>
      <c r="M194" s="165"/>
    </row>
    <row r="195" spans="1:13">
      <c r="A195" s="255"/>
      <c r="B195" s="291"/>
      <c r="C195" s="165"/>
      <c r="D195" s="165"/>
      <c r="E195" s="165"/>
      <c r="F195" s="165"/>
      <c r="G195" s="165"/>
      <c r="H195" s="165"/>
      <c r="I195" s="165"/>
      <c r="J195" s="165"/>
      <c r="K195" s="165"/>
      <c r="L195" s="165"/>
      <c r="M195" s="165"/>
    </row>
    <row r="196" spans="1:13">
      <c r="A196" s="255"/>
      <c r="B196" s="291"/>
      <c r="C196" s="165"/>
      <c r="D196" s="165"/>
      <c r="E196" s="165"/>
      <c r="F196" s="165"/>
      <c r="G196" s="165"/>
      <c r="H196" s="165"/>
      <c r="I196" s="165"/>
      <c r="J196" s="165"/>
      <c r="K196" s="165"/>
      <c r="L196" s="165"/>
      <c r="M196" s="165"/>
    </row>
    <row r="197" spans="1:13">
      <c r="A197" s="255"/>
      <c r="B197" s="291"/>
      <c r="C197" s="165"/>
      <c r="D197" s="165"/>
      <c r="E197" s="165"/>
      <c r="F197" s="165"/>
      <c r="G197" s="165"/>
      <c r="H197" s="165"/>
      <c r="I197" s="165"/>
      <c r="J197" s="165"/>
      <c r="K197" s="165"/>
      <c r="L197" s="165"/>
      <c r="M197" s="165"/>
    </row>
    <row r="198" spans="1:13">
      <c r="A198" s="255"/>
      <c r="B198" s="291"/>
      <c r="C198" s="165"/>
      <c r="D198" s="165"/>
      <c r="E198" s="165"/>
      <c r="F198" s="165"/>
      <c r="G198" s="165"/>
      <c r="H198" s="165"/>
      <c r="I198" s="165"/>
      <c r="J198" s="165"/>
      <c r="K198" s="165"/>
      <c r="L198" s="165"/>
      <c r="M198" s="165"/>
    </row>
    <row r="199" spans="1:13">
      <c r="A199" s="255"/>
      <c r="B199" s="291"/>
      <c r="C199" s="165"/>
      <c r="D199" s="165"/>
      <c r="E199" s="165"/>
      <c r="F199" s="165"/>
      <c r="G199" s="165"/>
      <c r="H199" s="165"/>
      <c r="I199" s="165"/>
      <c r="J199" s="165"/>
      <c r="K199" s="165"/>
      <c r="L199" s="165"/>
      <c r="M199" s="165"/>
    </row>
    <row r="200" spans="1:13">
      <c r="A200" s="255"/>
      <c r="B200" s="291"/>
      <c r="C200" s="165"/>
      <c r="D200" s="165"/>
      <c r="E200" s="165"/>
      <c r="F200" s="165"/>
      <c r="G200" s="165"/>
      <c r="H200" s="165"/>
      <c r="I200" s="165"/>
      <c r="J200" s="165"/>
      <c r="K200" s="165"/>
      <c r="L200" s="165"/>
      <c r="M200" s="165"/>
    </row>
    <row r="201" spans="1:13">
      <c r="A201" s="255"/>
      <c r="B201" s="291"/>
      <c r="C201" s="165"/>
      <c r="D201" s="165"/>
      <c r="E201" s="165"/>
      <c r="F201" s="165"/>
      <c r="G201" s="165"/>
      <c r="H201" s="165"/>
      <c r="I201" s="165"/>
      <c r="J201" s="165"/>
      <c r="K201" s="165"/>
      <c r="L201" s="165"/>
      <c r="M201" s="165"/>
    </row>
    <row r="202" spans="1:13">
      <c r="A202" s="255"/>
      <c r="B202" s="291"/>
      <c r="C202" s="165"/>
      <c r="D202" s="165"/>
      <c r="E202" s="165"/>
      <c r="F202" s="165"/>
      <c r="G202" s="165"/>
      <c r="H202" s="165"/>
      <c r="I202" s="165"/>
      <c r="J202" s="165"/>
      <c r="K202" s="165"/>
      <c r="L202" s="165"/>
      <c r="M202" s="165"/>
    </row>
    <row r="203" spans="1:13">
      <c r="A203" s="255"/>
      <c r="B203" s="291"/>
      <c r="C203" s="165"/>
      <c r="D203" s="165"/>
      <c r="E203" s="165"/>
      <c r="F203" s="165"/>
      <c r="G203" s="165"/>
      <c r="H203" s="165"/>
      <c r="I203" s="165"/>
      <c r="J203" s="165"/>
      <c r="K203" s="165"/>
      <c r="L203" s="165"/>
      <c r="M203" s="165"/>
    </row>
    <row r="204" spans="1:13">
      <c r="A204" s="255"/>
      <c r="B204" s="291"/>
      <c r="C204" s="165"/>
      <c r="D204" s="165"/>
      <c r="E204" s="165"/>
      <c r="F204" s="165"/>
      <c r="G204" s="165"/>
      <c r="H204" s="165"/>
      <c r="I204" s="165"/>
      <c r="J204" s="165"/>
      <c r="K204" s="165"/>
      <c r="L204" s="165"/>
      <c r="M204" s="165"/>
    </row>
    <row r="205" spans="1:13">
      <c r="A205" s="255"/>
      <c r="B205" s="291"/>
      <c r="C205" s="165"/>
      <c r="D205" s="165"/>
      <c r="E205" s="165"/>
      <c r="F205" s="165"/>
      <c r="G205" s="165"/>
      <c r="H205" s="165"/>
      <c r="I205" s="165"/>
      <c r="J205" s="165"/>
      <c r="K205" s="165"/>
      <c r="L205" s="165"/>
      <c r="M205" s="165"/>
    </row>
    <row r="206" spans="1:13">
      <c r="A206" s="255"/>
      <c r="B206" s="291"/>
      <c r="C206" s="165"/>
      <c r="D206" s="165"/>
      <c r="E206" s="165"/>
      <c r="F206" s="165"/>
      <c r="G206" s="165"/>
      <c r="H206" s="165"/>
      <c r="I206" s="165"/>
      <c r="J206" s="165"/>
      <c r="K206" s="165"/>
      <c r="L206" s="165"/>
      <c r="M206" s="165"/>
    </row>
    <row r="207" spans="1:13">
      <c r="A207" s="255"/>
      <c r="B207" s="291"/>
      <c r="C207" s="165"/>
      <c r="D207" s="165"/>
      <c r="E207" s="165"/>
      <c r="F207" s="165"/>
      <c r="G207" s="165"/>
      <c r="H207" s="165"/>
      <c r="I207" s="165"/>
      <c r="J207" s="165"/>
      <c r="K207" s="165"/>
      <c r="L207" s="165"/>
      <c r="M207" s="165"/>
    </row>
    <row r="208" spans="1:13">
      <c r="A208" s="255"/>
      <c r="B208" s="291"/>
      <c r="C208" s="165"/>
      <c r="D208" s="165"/>
      <c r="E208" s="165"/>
      <c r="F208" s="165"/>
      <c r="G208" s="165"/>
      <c r="H208" s="165"/>
      <c r="I208" s="165"/>
      <c r="J208" s="165"/>
      <c r="K208" s="165"/>
      <c r="L208" s="165"/>
      <c r="M208" s="165"/>
    </row>
    <row r="209" spans="1:13">
      <c r="A209" s="255"/>
      <c r="B209" s="291"/>
      <c r="C209" s="165"/>
      <c r="D209" s="165"/>
      <c r="E209" s="165"/>
      <c r="F209" s="165"/>
      <c r="G209" s="165"/>
      <c r="H209" s="165"/>
      <c r="I209" s="165"/>
      <c r="J209" s="165"/>
      <c r="K209" s="165"/>
      <c r="L209" s="165"/>
      <c r="M209" s="165"/>
    </row>
    <row r="210" spans="1:13">
      <c r="A210" s="255"/>
      <c r="B210" s="291"/>
      <c r="C210" s="165"/>
      <c r="D210" s="165"/>
      <c r="E210" s="165"/>
      <c r="F210" s="165"/>
      <c r="G210" s="165"/>
      <c r="H210" s="165"/>
      <c r="I210" s="165"/>
      <c r="J210" s="165"/>
      <c r="K210" s="165"/>
      <c r="L210" s="165"/>
      <c r="M210" s="165"/>
    </row>
    <row r="211" spans="1:13">
      <c r="A211" s="255"/>
      <c r="B211" s="291"/>
      <c r="C211" s="165"/>
      <c r="D211" s="165"/>
      <c r="E211" s="165"/>
      <c r="F211" s="165"/>
      <c r="G211" s="165"/>
      <c r="H211" s="165"/>
      <c r="I211" s="165"/>
      <c r="J211" s="165"/>
      <c r="K211" s="165"/>
      <c r="L211" s="165"/>
      <c r="M211" s="165"/>
    </row>
    <row r="212" spans="1:13">
      <c r="A212" s="255"/>
      <c r="B212" s="291"/>
      <c r="C212" s="165"/>
      <c r="D212" s="165"/>
      <c r="E212" s="165"/>
      <c r="F212" s="165"/>
      <c r="G212" s="165"/>
      <c r="H212" s="165"/>
      <c r="I212" s="165"/>
      <c r="J212" s="165"/>
      <c r="K212" s="165"/>
      <c r="L212" s="165"/>
      <c r="M212" s="165"/>
    </row>
    <row r="213" spans="1:13">
      <c r="A213" s="255"/>
      <c r="B213" s="291"/>
      <c r="C213" s="165"/>
      <c r="D213" s="165"/>
      <c r="E213" s="165"/>
      <c r="F213" s="165"/>
      <c r="G213" s="165"/>
      <c r="H213" s="165"/>
      <c r="I213" s="165"/>
      <c r="J213" s="165"/>
      <c r="K213" s="165"/>
      <c r="L213" s="165"/>
      <c r="M213" s="165"/>
    </row>
    <row r="214" spans="1:13">
      <c r="A214" s="255"/>
      <c r="B214" s="291"/>
      <c r="C214" s="165"/>
      <c r="D214" s="165"/>
      <c r="E214" s="165"/>
      <c r="F214" s="165"/>
      <c r="G214" s="165"/>
      <c r="H214" s="165"/>
      <c r="I214" s="165"/>
      <c r="J214" s="165"/>
      <c r="K214" s="165"/>
      <c r="L214" s="165"/>
      <c r="M214" s="165"/>
    </row>
    <row r="215" spans="1:13">
      <c r="A215" s="255"/>
      <c r="B215" s="291"/>
      <c r="C215" s="165"/>
      <c r="D215" s="165"/>
      <c r="E215" s="165"/>
      <c r="F215" s="165"/>
      <c r="G215" s="165"/>
      <c r="H215" s="165"/>
      <c r="I215" s="165"/>
      <c r="J215" s="165"/>
      <c r="K215" s="165"/>
      <c r="L215" s="165"/>
      <c r="M215" s="165"/>
    </row>
    <row r="216" spans="1:13">
      <c r="A216" s="255"/>
      <c r="B216" s="291"/>
      <c r="C216" s="165"/>
      <c r="D216" s="165"/>
      <c r="E216" s="165"/>
      <c r="F216" s="165"/>
      <c r="G216" s="165"/>
      <c r="H216" s="165"/>
      <c r="I216" s="165"/>
      <c r="J216" s="165"/>
      <c r="K216" s="165"/>
      <c r="L216" s="165"/>
      <c r="M216" s="165"/>
    </row>
    <row r="217" spans="1:13">
      <c r="A217" s="255"/>
      <c r="B217" s="291"/>
      <c r="C217" s="165"/>
      <c r="D217" s="165"/>
      <c r="E217" s="165"/>
      <c r="F217" s="165"/>
      <c r="G217" s="165"/>
      <c r="H217" s="165"/>
      <c r="I217" s="165"/>
      <c r="J217" s="165"/>
      <c r="K217" s="165"/>
      <c r="L217" s="165"/>
      <c r="M217" s="165"/>
    </row>
    <row r="218" spans="1:13">
      <c r="A218" s="255"/>
      <c r="B218" s="291"/>
      <c r="C218" s="165"/>
      <c r="D218" s="165"/>
      <c r="E218" s="165"/>
      <c r="F218" s="165"/>
      <c r="G218" s="165"/>
      <c r="H218" s="165"/>
      <c r="I218" s="165"/>
      <c r="J218" s="165"/>
      <c r="K218" s="165"/>
      <c r="L218" s="165"/>
      <c r="M218" s="165"/>
    </row>
    <row r="219" spans="1:13">
      <c r="A219" s="255"/>
      <c r="B219" s="291"/>
      <c r="C219" s="165"/>
      <c r="D219" s="165"/>
      <c r="E219" s="165"/>
      <c r="F219" s="165"/>
      <c r="G219" s="165"/>
      <c r="H219" s="165"/>
      <c r="I219" s="165"/>
      <c r="J219" s="165"/>
      <c r="K219" s="165"/>
      <c r="L219" s="165"/>
      <c r="M219" s="165"/>
    </row>
    <row r="220" spans="1:13">
      <c r="A220" s="255"/>
      <c r="B220" s="291"/>
      <c r="C220" s="165"/>
      <c r="D220" s="165"/>
      <c r="E220" s="165"/>
      <c r="F220" s="165"/>
      <c r="G220" s="165"/>
      <c r="H220" s="165"/>
      <c r="I220" s="165"/>
      <c r="J220" s="165"/>
      <c r="K220" s="165"/>
      <c r="L220" s="165"/>
      <c r="M220" s="165"/>
    </row>
    <row r="221" spans="1:13">
      <c r="A221" s="255"/>
      <c r="B221" s="291"/>
      <c r="C221" s="165"/>
      <c r="D221" s="165"/>
      <c r="E221" s="165"/>
      <c r="F221" s="165"/>
      <c r="G221" s="165"/>
      <c r="H221" s="165"/>
      <c r="I221" s="165"/>
      <c r="J221" s="165"/>
      <c r="K221" s="165"/>
      <c r="L221" s="165"/>
      <c r="M221" s="165"/>
    </row>
    <row r="222" spans="1:13">
      <c r="A222" s="255"/>
      <c r="B222" s="291"/>
      <c r="C222" s="165"/>
      <c r="D222" s="165"/>
      <c r="E222" s="165"/>
      <c r="F222" s="165"/>
      <c r="G222" s="165"/>
      <c r="H222" s="165"/>
      <c r="I222" s="165"/>
      <c r="J222" s="165"/>
      <c r="K222" s="165"/>
      <c r="L222" s="165"/>
      <c r="M222" s="165"/>
    </row>
    <row r="223" spans="1:13">
      <c r="A223" s="255"/>
      <c r="B223" s="291"/>
      <c r="C223" s="165"/>
      <c r="D223" s="165"/>
      <c r="E223" s="165"/>
      <c r="F223" s="165"/>
      <c r="G223" s="165"/>
      <c r="H223" s="165"/>
      <c r="I223" s="165"/>
      <c r="J223" s="165"/>
      <c r="K223" s="165"/>
      <c r="L223" s="165"/>
      <c r="M223" s="165"/>
    </row>
    <row r="224" spans="1:13">
      <c r="A224" s="255"/>
      <c r="B224" s="291"/>
      <c r="C224" s="165"/>
      <c r="D224" s="165"/>
      <c r="E224" s="165"/>
      <c r="F224" s="165"/>
      <c r="G224" s="165"/>
      <c r="H224" s="165"/>
      <c r="I224" s="165"/>
      <c r="J224" s="165"/>
      <c r="K224" s="165"/>
      <c r="L224" s="165"/>
      <c r="M224" s="165"/>
    </row>
    <row r="225" spans="1:13">
      <c r="A225" s="255"/>
      <c r="B225" s="291"/>
      <c r="C225" s="165"/>
      <c r="D225" s="165"/>
      <c r="E225" s="165"/>
      <c r="F225" s="165"/>
      <c r="G225" s="165"/>
      <c r="H225" s="165"/>
      <c r="I225" s="165"/>
      <c r="J225" s="165"/>
      <c r="K225" s="165"/>
      <c r="L225" s="165"/>
      <c r="M225" s="165"/>
    </row>
    <row r="226" spans="1:13">
      <c r="A226" s="255"/>
      <c r="B226" s="291"/>
      <c r="C226" s="165"/>
      <c r="D226" s="165"/>
      <c r="E226" s="165"/>
      <c r="F226" s="165"/>
      <c r="G226" s="165"/>
      <c r="H226" s="165"/>
      <c r="I226" s="165"/>
      <c r="J226" s="165"/>
      <c r="K226" s="165"/>
      <c r="L226" s="165"/>
      <c r="M226" s="165"/>
    </row>
    <row r="227" spans="1:13">
      <c r="A227" s="255"/>
      <c r="B227" s="291"/>
      <c r="C227" s="165"/>
      <c r="D227" s="165"/>
      <c r="E227" s="165"/>
      <c r="F227" s="165"/>
      <c r="G227" s="165"/>
      <c r="H227" s="165"/>
      <c r="I227" s="165"/>
      <c r="J227" s="165"/>
      <c r="K227" s="165"/>
      <c r="L227" s="165"/>
      <c r="M227" s="165"/>
    </row>
    <row r="228" spans="1:13">
      <c r="A228" s="255"/>
      <c r="B228" s="291"/>
      <c r="C228" s="165"/>
      <c r="D228" s="165"/>
      <c r="E228" s="165"/>
      <c r="F228" s="165"/>
      <c r="G228" s="165"/>
      <c r="H228" s="165"/>
      <c r="I228" s="165"/>
      <c r="J228" s="165"/>
      <c r="K228" s="165"/>
      <c r="L228" s="165"/>
      <c r="M228" s="165"/>
    </row>
    <row r="229" spans="1:13">
      <c r="A229" s="255"/>
      <c r="B229" s="291"/>
      <c r="C229" s="165"/>
      <c r="D229" s="165"/>
      <c r="E229" s="165"/>
      <c r="F229" s="165"/>
      <c r="G229" s="165"/>
      <c r="H229" s="165"/>
      <c r="I229" s="165"/>
      <c r="J229" s="165"/>
      <c r="K229" s="165"/>
      <c r="L229" s="165"/>
      <c r="M229" s="165"/>
    </row>
    <row r="230" spans="1:13">
      <c r="A230" s="255"/>
      <c r="B230" s="291"/>
      <c r="C230" s="165"/>
      <c r="D230" s="165"/>
      <c r="E230" s="165"/>
      <c r="F230" s="165"/>
      <c r="G230" s="165"/>
      <c r="H230" s="165"/>
      <c r="I230" s="165"/>
      <c r="J230" s="165"/>
      <c r="K230" s="165"/>
      <c r="L230" s="165"/>
      <c r="M230" s="165"/>
    </row>
    <row r="231" spans="1:13">
      <c r="A231" s="255"/>
      <c r="B231" s="291"/>
      <c r="C231" s="165"/>
      <c r="D231" s="165"/>
      <c r="E231" s="165"/>
      <c r="F231" s="165"/>
      <c r="G231" s="165"/>
      <c r="H231" s="165"/>
      <c r="I231" s="165"/>
      <c r="J231" s="165"/>
      <c r="K231" s="165"/>
      <c r="L231" s="165"/>
      <c r="M231" s="165"/>
    </row>
    <row r="232" spans="1:13">
      <c r="A232" s="255"/>
      <c r="B232" s="291"/>
      <c r="C232" s="165"/>
      <c r="D232" s="165"/>
      <c r="E232" s="165"/>
      <c r="F232" s="165"/>
      <c r="G232" s="165"/>
      <c r="H232" s="165"/>
      <c r="I232" s="165"/>
      <c r="J232" s="165"/>
      <c r="K232" s="165"/>
      <c r="L232" s="165"/>
      <c r="M232" s="165"/>
    </row>
    <row r="233" spans="1:13">
      <c r="A233" s="255"/>
      <c r="B233" s="291"/>
      <c r="C233" s="165"/>
      <c r="D233" s="165"/>
      <c r="E233" s="165"/>
      <c r="F233" s="165"/>
      <c r="G233" s="165"/>
      <c r="H233" s="165"/>
      <c r="I233" s="165"/>
      <c r="J233" s="165"/>
      <c r="K233" s="165"/>
      <c r="L233" s="165"/>
      <c r="M233" s="165"/>
    </row>
    <row r="234" spans="1:13">
      <c r="A234" s="255"/>
      <c r="B234" s="291"/>
      <c r="C234" s="165"/>
      <c r="D234" s="165"/>
      <c r="E234" s="165"/>
      <c r="F234" s="165"/>
      <c r="G234" s="165"/>
      <c r="H234" s="165"/>
      <c r="I234" s="165"/>
      <c r="J234" s="165"/>
      <c r="K234" s="165"/>
      <c r="L234" s="165"/>
      <c r="M234" s="165"/>
    </row>
    <row r="235" spans="1:13">
      <c r="A235" s="255"/>
      <c r="B235" s="291"/>
      <c r="C235" s="165"/>
      <c r="D235" s="165"/>
      <c r="E235" s="165"/>
      <c r="F235" s="165"/>
      <c r="G235" s="165"/>
      <c r="H235" s="165"/>
      <c r="I235" s="165"/>
      <c r="J235" s="165"/>
      <c r="K235" s="165"/>
      <c r="L235" s="165"/>
      <c r="M235" s="165"/>
    </row>
    <row r="236" spans="1:13">
      <c r="A236" s="255"/>
      <c r="B236" s="291"/>
      <c r="C236" s="165"/>
      <c r="D236" s="165"/>
      <c r="E236" s="165"/>
      <c r="F236" s="165"/>
      <c r="G236" s="165"/>
      <c r="H236" s="165"/>
      <c r="I236" s="165"/>
      <c r="J236" s="165"/>
      <c r="K236" s="165"/>
      <c r="L236" s="165"/>
      <c r="M236" s="165"/>
    </row>
    <row r="237" spans="1:13">
      <c r="A237" s="255"/>
      <c r="B237" s="291"/>
      <c r="C237" s="165"/>
      <c r="D237" s="165"/>
      <c r="E237" s="165"/>
      <c r="F237" s="165"/>
      <c r="G237" s="165"/>
      <c r="H237" s="165"/>
      <c r="I237" s="165"/>
      <c r="J237" s="165"/>
      <c r="K237" s="165"/>
      <c r="L237" s="165"/>
      <c r="M237" s="165"/>
    </row>
    <row r="238" spans="1:13">
      <c r="A238" s="255"/>
      <c r="B238" s="291"/>
      <c r="C238" s="165"/>
      <c r="D238" s="165"/>
      <c r="E238" s="165"/>
      <c r="F238" s="165"/>
      <c r="G238" s="165"/>
      <c r="H238" s="165"/>
      <c r="I238" s="165"/>
      <c r="J238" s="165"/>
      <c r="K238" s="165"/>
      <c r="L238" s="165"/>
      <c r="M238" s="165"/>
    </row>
    <row r="239" spans="1:13">
      <c r="A239" s="255"/>
      <c r="B239" s="291"/>
      <c r="C239" s="165"/>
      <c r="D239" s="165"/>
      <c r="E239" s="165"/>
      <c r="F239" s="165"/>
      <c r="G239" s="165"/>
      <c r="H239" s="165"/>
      <c r="I239" s="165"/>
      <c r="J239" s="165"/>
      <c r="K239" s="165"/>
      <c r="L239" s="165"/>
      <c r="M239" s="165"/>
    </row>
    <row r="240" spans="1:13">
      <c r="A240" s="255"/>
      <c r="B240" s="291"/>
      <c r="C240" s="165"/>
      <c r="D240" s="165"/>
      <c r="E240" s="165"/>
      <c r="F240" s="165"/>
      <c r="G240" s="165"/>
      <c r="H240" s="165"/>
      <c r="I240" s="165"/>
      <c r="J240" s="165"/>
      <c r="K240" s="165"/>
      <c r="L240" s="165"/>
      <c r="M240" s="165"/>
    </row>
    <row r="241" spans="1:13">
      <c r="A241" s="255"/>
      <c r="B241" s="291"/>
      <c r="C241" s="165"/>
      <c r="D241" s="165"/>
      <c r="E241" s="165"/>
      <c r="F241" s="165"/>
      <c r="G241" s="165"/>
      <c r="H241" s="165"/>
      <c r="I241" s="165"/>
      <c r="J241" s="165"/>
      <c r="K241" s="165"/>
      <c r="L241" s="165"/>
      <c r="M241" s="165"/>
    </row>
    <row r="242" spans="1:13">
      <c r="A242" s="255"/>
      <c r="B242" s="291"/>
      <c r="C242" s="165"/>
      <c r="D242" s="165"/>
      <c r="E242" s="165"/>
      <c r="F242" s="165"/>
      <c r="G242" s="165"/>
      <c r="H242" s="165"/>
      <c r="I242" s="165"/>
      <c r="J242" s="165"/>
      <c r="K242" s="165"/>
      <c r="L242" s="165"/>
      <c r="M242" s="165"/>
    </row>
    <row r="243" spans="1:13">
      <c r="A243" s="255"/>
      <c r="B243" s="291"/>
      <c r="C243" s="165"/>
      <c r="D243" s="165"/>
      <c r="E243" s="165"/>
      <c r="F243" s="165"/>
      <c r="G243" s="165"/>
      <c r="H243" s="165"/>
      <c r="I243" s="165"/>
      <c r="J243" s="165"/>
      <c r="K243" s="165"/>
      <c r="L243" s="165"/>
      <c r="M243" s="165"/>
    </row>
    <row r="244" spans="1:13">
      <c r="A244" s="255"/>
      <c r="B244" s="291"/>
      <c r="C244" s="165"/>
      <c r="D244" s="165"/>
      <c r="E244" s="165"/>
      <c r="F244" s="165"/>
      <c r="G244" s="165"/>
      <c r="H244" s="165"/>
      <c r="I244" s="165"/>
      <c r="J244" s="165"/>
      <c r="K244" s="165"/>
      <c r="L244" s="165"/>
      <c r="M244" s="165"/>
    </row>
    <row r="245" spans="1:13">
      <c r="A245" s="255"/>
      <c r="B245" s="291"/>
      <c r="C245" s="165"/>
      <c r="D245" s="165"/>
      <c r="E245" s="165"/>
      <c r="F245" s="165"/>
      <c r="G245" s="165"/>
      <c r="H245" s="165"/>
      <c r="I245" s="165"/>
      <c r="J245" s="165"/>
      <c r="K245" s="165"/>
      <c r="L245" s="165"/>
      <c r="M245" s="165"/>
    </row>
    <row r="246" spans="1:13">
      <c r="A246" s="255"/>
      <c r="B246" s="291"/>
      <c r="C246" s="165"/>
      <c r="D246" s="165"/>
      <c r="E246" s="165"/>
      <c r="F246" s="165"/>
      <c r="G246" s="165"/>
      <c r="H246" s="165"/>
      <c r="I246" s="165"/>
      <c r="J246" s="165"/>
      <c r="K246" s="165"/>
      <c r="L246" s="165"/>
      <c r="M246" s="165"/>
    </row>
    <row r="247" spans="1:13">
      <c r="A247" s="255"/>
      <c r="B247" s="291"/>
      <c r="C247" s="165"/>
      <c r="D247" s="165"/>
      <c r="E247" s="165"/>
      <c r="F247" s="165"/>
      <c r="G247" s="165"/>
      <c r="H247" s="165"/>
      <c r="I247" s="165"/>
      <c r="J247" s="165"/>
      <c r="K247" s="165"/>
      <c r="L247" s="165"/>
      <c r="M247" s="165"/>
    </row>
    <row r="248" spans="1:13">
      <c r="A248" s="255"/>
      <c r="B248" s="291"/>
      <c r="C248" s="165"/>
      <c r="D248" s="165"/>
      <c r="E248" s="165"/>
      <c r="F248" s="165"/>
      <c r="G248" s="165"/>
      <c r="H248" s="165"/>
      <c r="I248" s="165"/>
      <c r="J248" s="165"/>
      <c r="K248" s="165"/>
      <c r="L248" s="165"/>
      <c r="M248" s="165"/>
    </row>
    <row r="249" spans="1:13">
      <c r="B249" s="291"/>
      <c r="C249" s="165"/>
      <c r="D249" s="165"/>
      <c r="E249" s="165"/>
      <c r="F249" s="165"/>
      <c r="G249" s="165"/>
    </row>
    <row r="250" spans="1:13">
      <c r="B250" s="291"/>
      <c r="C250" s="165"/>
      <c r="D250" s="165"/>
      <c r="E250" s="165"/>
      <c r="F250" s="165"/>
      <c r="G250" s="165"/>
    </row>
    <row r="251" spans="1:13">
      <c r="B251" s="291"/>
      <c r="C251" s="165"/>
      <c r="D251" s="165"/>
      <c r="E251" s="165"/>
      <c r="F251" s="165"/>
      <c r="G251" s="165"/>
    </row>
    <row r="252" spans="1:13">
      <c r="B252" s="291"/>
      <c r="C252" s="165"/>
      <c r="D252" s="165"/>
      <c r="E252" s="165"/>
      <c r="F252" s="165"/>
      <c r="G252" s="165"/>
    </row>
    <row r="253" spans="1:13">
      <c r="B253" s="291"/>
      <c r="C253" s="165"/>
      <c r="D253" s="165"/>
      <c r="E253" s="165"/>
      <c r="F253" s="165"/>
      <c r="G253" s="165"/>
    </row>
  </sheetData>
  <sheetProtection algorithmName="SHA-512" hashValue="R/Z5cGJEc3uj4APXOxQ7m/b+xcpDPRmmsiBuqLUnynlJAHzv8JfeCvvdCw354kPbJgUPxDc2UMRwdhaZ4sqUvg==" saltValue="iHH5xY6LF8QawPOwB3cQMQ==" spinCount="100000" sheet="1" selectLockedCells="1"/>
  <mergeCells count="8">
    <mergeCell ref="A1:M1"/>
    <mergeCell ref="H60:L70"/>
    <mergeCell ref="H59:I59"/>
    <mergeCell ref="B76:I76"/>
    <mergeCell ref="A57:C57"/>
    <mergeCell ref="A2:B2"/>
    <mergeCell ref="C2:D2"/>
    <mergeCell ref="E69:F69"/>
  </mergeCells>
  <pageMargins left="0" right="0" top="0" bottom="0" header="0" footer="0"/>
  <pageSetup paperSize="9" scale="60" orientation="landscape" r:id="rId1"/>
  <headerFooter>
    <oddFooter>&amp;C&amp;P</oddFooter>
  </headerFooter>
  <ignoredErrors>
    <ignoredError sqref="C65 E61:E63 C6:E6 D42:H42 G6:K6 F23 C37:H37 C7:K7 D56:J56 M6:M11 M14:M17 M21:M22 M30:M34 M24:M28 M38:M41 M52:M56 C12:H12 C18:H18 D17:H17 D52:F53 C20:H20 H10:H11 H14:H16 H21:H22 H24:H34 H38:H41 H43:H47 H52:I55 D13:E13 G13:H13 J24:J27 J28:K28 J52:K53 I37:J47 J29:J34 J17:J22 J10:K16 I24:I35 I10:I22 I57:I58 H23:J23 H8:K9 I71:I73 D8:D9 K54:K56 K17:K27 K29:K47 C67:C69 M43:M47 G48 D48:E48 I74:I75 C19:E19 G19" unlockedFormula="1"/>
    <ignoredError sqref="C23:E23 C42 C29:G29 L56 G23 C48" formulaRange="1" unlockedFormula="1"/>
    <ignoredError sqref="F6 F19" formula="1"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074FF-C2AA-47EB-8421-02FAB6C1A16F}">
  <dimension ref="A1:AS253"/>
  <sheetViews>
    <sheetView zoomScale="60" zoomScaleNormal="60" workbookViewId="0">
      <pane ySplit="5" topLeftCell="A6" activePane="bottomLeft" state="frozen"/>
      <selection pane="bottomLeft" activeCell="H60" sqref="H60:L70"/>
    </sheetView>
  </sheetViews>
  <sheetFormatPr baseColWidth="10" defaultColWidth="11.453125" defaultRowHeight="14.5"/>
  <cols>
    <col min="1" max="1" width="8.453125" style="82" customWidth="1"/>
    <col min="2" max="2" width="37" style="80" customWidth="1"/>
    <col min="3" max="5" width="18.36328125" style="81" customWidth="1"/>
    <col min="6" max="6" width="17.36328125" style="81" customWidth="1"/>
    <col min="7" max="7" width="18.36328125" style="81" customWidth="1"/>
    <col min="8" max="8" width="18.81640625" style="81" customWidth="1"/>
    <col min="9" max="9" width="18.36328125" style="81" customWidth="1"/>
    <col min="10" max="10" width="16.1796875" style="81" customWidth="1"/>
    <col min="11" max="12" width="18.36328125" style="81" customWidth="1"/>
    <col min="13" max="13" width="15.453125" style="81" customWidth="1"/>
    <col min="14" max="14" width="23" style="78" customWidth="1"/>
    <col min="15" max="15" width="28" style="78" customWidth="1"/>
    <col min="16" max="16" width="13.81640625" style="78" bestFit="1" customWidth="1"/>
    <col min="17" max="17" width="13" style="78" customWidth="1"/>
    <col min="18" max="45" width="11.453125" style="78"/>
    <col min="46" max="16384" width="11.453125" style="79"/>
  </cols>
  <sheetData>
    <row r="1" spans="1:45" ht="36" customHeight="1">
      <c r="A1" s="211" t="s">
        <v>166</v>
      </c>
      <c r="B1" s="212"/>
      <c r="C1" s="212"/>
      <c r="D1" s="212"/>
      <c r="E1" s="212"/>
      <c r="F1" s="212"/>
      <c r="G1" s="212"/>
      <c r="H1" s="213"/>
      <c r="I1" s="213"/>
      <c r="J1" s="213"/>
      <c r="K1" s="213"/>
      <c r="L1" s="213"/>
      <c r="M1" s="213"/>
    </row>
    <row r="2" spans="1:45" ht="51" customHeight="1">
      <c r="A2" s="214" t="s">
        <v>37</v>
      </c>
      <c r="B2" s="215"/>
      <c r="C2" s="207"/>
      <c r="D2" s="207"/>
      <c r="E2" s="11" t="s">
        <v>38</v>
      </c>
      <c r="F2" s="76">
        <v>2023</v>
      </c>
      <c r="G2" s="12"/>
      <c r="H2" s="106"/>
      <c r="I2" s="106"/>
      <c r="J2" s="106"/>
      <c r="K2" s="107" t="s">
        <v>142</v>
      </c>
      <c r="L2" s="73"/>
      <c r="M2" s="106"/>
    </row>
    <row r="3" spans="1:45" ht="13.5" customHeight="1">
      <c r="A3" s="13"/>
      <c r="B3" s="12"/>
      <c r="C3" s="106"/>
      <c r="D3" s="106"/>
      <c r="E3" s="106"/>
      <c r="F3" s="106"/>
      <c r="G3" s="106"/>
      <c r="H3" s="106"/>
      <c r="I3" s="106"/>
      <c r="J3" s="106"/>
      <c r="K3" s="106"/>
      <c r="L3" s="106"/>
      <c r="M3" s="106"/>
    </row>
    <row r="4" spans="1:45" s="82" customFormat="1">
      <c r="A4" s="14">
        <v>1</v>
      </c>
      <c r="B4" s="15">
        <v>2</v>
      </c>
      <c r="C4" s="108">
        <v>3</v>
      </c>
      <c r="D4" s="15">
        <v>4</v>
      </c>
      <c r="E4" s="108">
        <v>5</v>
      </c>
      <c r="F4" s="15">
        <v>6</v>
      </c>
      <c r="G4" s="108">
        <v>7</v>
      </c>
      <c r="H4" s="15">
        <v>8</v>
      </c>
      <c r="I4" s="108">
        <v>9</v>
      </c>
      <c r="J4" s="108">
        <v>10</v>
      </c>
      <c r="K4" s="15">
        <v>11</v>
      </c>
      <c r="L4" s="15">
        <v>12</v>
      </c>
      <c r="M4" s="108">
        <v>13</v>
      </c>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row>
    <row r="5" spans="1:45" s="85" customFormat="1" ht="111.75" customHeight="1">
      <c r="A5" s="17" t="s">
        <v>43</v>
      </c>
      <c r="B5" s="18" t="s">
        <v>7</v>
      </c>
      <c r="C5" s="109" t="s">
        <v>140</v>
      </c>
      <c r="D5" s="109" t="s">
        <v>154</v>
      </c>
      <c r="E5" s="109" t="s">
        <v>93</v>
      </c>
      <c r="F5" s="109" t="s">
        <v>98</v>
      </c>
      <c r="G5" s="109" t="s">
        <v>36</v>
      </c>
      <c r="H5" s="109" t="s">
        <v>95</v>
      </c>
      <c r="I5" s="109" t="s">
        <v>155</v>
      </c>
      <c r="J5" s="109" t="s">
        <v>96</v>
      </c>
      <c r="K5" s="110" t="s">
        <v>101</v>
      </c>
      <c r="L5" s="110" t="s">
        <v>92</v>
      </c>
      <c r="M5" s="109" t="s">
        <v>44</v>
      </c>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row>
    <row r="6" spans="1:45" s="87" customFormat="1" ht="39.75" customHeight="1">
      <c r="A6" s="19">
        <v>1</v>
      </c>
      <c r="B6" s="20" t="s">
        <v>23</v>
      </c>
      <c r="C6" s="111">
        <f>SUM(C7+C10+C11+C14+C15+C16+C17)</f>
        <v>0</v>
      </c>
      <c r="D6" s="111">
        <f>SUM(D7+D10+D11+D14+D15+D16)</f>
        <v>0</v>
      </c>
      <c r="E6" s="111">
        <f>SUM(E7+E10+E11+E14+E15+E16)</f>
        <v>0</v>
      </c>
      <c r="F6" s="111">
        <f>SUM(C67-C69)</f>
        <v>0</v>
      </c>
      <c r="G6" s="112">
        <f>SUM(G7+G10+G11+G14+G15+G16)</f>
        <v>0</v>
      </c>
      <c r="H6" s="112">
        <f>SUM(H7+H10+H11+H14+H15+H16)</f>
        <v>0</v>
      </c>
      <c r="I6" s="113"/>
      <c r="J6" s="114">
        <f>SUM(I56/10)</f>
        <v>0</v>
      </c>
      <c r="K6" s="115"/>
      <c r="L6" s="116"/>
      <c r="M6" s="112"/>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row>
    <row r="7" spans="1:45" ht="20.25" customHeight="1">
      <c r="A7" s="14" t="s">
        <v>10</v>
      </c>
      <c r="B7" s="21" t="s">
        <v>0</v>
      </c>
      <c r="C7" s="117">
        <f>SUM(C8+C9)</f>
        <v>0</v>
      </c>
      <c r="D7" s="117">
        <f t="shared" ref="D7:E7" si="0">SUM(D8+D9)</f>
        <v>0</v>
      </c>
      <c r="E7" s="117">
        <f t="shared" si="0"/>
        <v>0</v>
      </c>
      <c r="F7" s="106"/>
      <c r="G7" s="117">
        <f>SUM(G8+G9)</f>
        <v>0</v>
      </c>
      <c r="H7" s="118">
        <f>SUM(C7-G7)</f>
        <v>0</v>
      </c>
      <c r="I7" s="119"/>
      <c r="J7" s="120"/>
      <c r="K7" s="121"/>
      <c r="L7" s="121"/>
      <c r="M7" s="120">
        <f>SUM(H7-I7)</f>
        <v>0</v>
      </c>
    </row>
    <row r="8" spans="1:45" ht="20.25" customHeight="1">
      <c r="A8" s="14" t="s">
        <v>39</v>
      </c>
      <c r="B8" s="22" t="s">
        <v>46</v>
      </c>
      <c r="C8" s="1"/>
      <c r="D8" s="125">
        <f>SUM(C8)</f>
        <v>0</v>
      </c>
      <c r="E8" s="1"/>
      <c r="F8" s="106"/>
      <c r="G8" s="5"/>
      <c r="H8" s="118">
        <f t="shared" ref="H8:H9" si="1">SUM(C8-G8)</f>
        <v>0</v>
      </c>
      <c r="I8" s="122"/>
      <c r="J8" s="121"/>
      <c r="K8" s="121"/>
      <c r="L8" s="121"/>
      <c r="M8" s="120"/>
    </row>
    <row r="9" spans="1:45" ht="20.25" customHeight="1">
      <c r="A9" s="14" t="s">
        <v>40</v>
      </c>
      <c r="B9" s="22" t="s">
        <v>47</v>
      </c>
      <c r="C9" s="1"/>
      <c r="D9" s="125">
        <f>SUM(C9)</f>
        <v>0</v>
      </c>
      <c r="E9" s="1"/>
      <c r="F9" s="106"/>
      <c r="G9" s="5"/>
      <c r="H9" s="118">
        <f t="shared" si="1"/>
        <v>0</v>
      </c>
      <c r="I9" s="123"/>
      <c r="J9" s="121"/>
      <c r="K9" s="121"/>
      <c r="L9" s="121"/>
      <c r="M9" s="124"/>
    </row>
    <row r="10" spans="1:45" ht="20.25" customHeight="1">
      <c r="A10" s="14" t="s">
        <v>11</v>
      </c>
      <c r="B10" s="23" t="s">
        <v>48</v>
      </c>
      <c r="C10" s="1"/>
      <c r="D10" s="1"/>
      <c r="E10" s="1"/>
      <c r="F10" s="106"/>
      <c r="G10" s="6"/>
      <c r="H10" s="125">
        <f>SUM(C10-G10)</f>
        <v>0</v>
      </c>
      <c r="I10" s="126">
        <f>SUM(C10-D10)</f>
        <v>0</v>
      </c>
      <c r="J10" s="122"/>
      <c r="K10" s="125">
        <f>SUM(H10)/10*9</f>
        <v>0</v>
      </c>
      <c r="L10" s="127">
        <v>0</v>
      </c>
      <c r="M10" s="124">
        <f>SUM(H10-L10)</f>
        <v>0</v>
      </c>
    </row>
    <row r="11" spans="1:45" ht="20.25" customHeight="1">
      <c r="A11" s="14" t="s">
        <v>12</v>
      </c>
      <c r="B11" s="23" t="s">
        <v>49</v>
      </c>
      <c r="C11" s="1"/>
      <c r="D11" s="1"/>
      <c r="E11" s="1"/>
      <c r="F11" s="106"/>
      <c r="G11" s="6"/>
      <c r="H11" s="125">
        <f>SUM(C11-G11)</f>
        <v>0</v>
      </c>
      <c r="I11" s="126">
        <f>SUM(C11-D11)</f>
        <v>0</v>
      </c>
      <c r="J11" s="122"/>
      <c r="K11" s="125">
        <f>SUM(H11)/10*9</f>
        <v>0</v>
      </c>
      <c r="L11" s="127">
        <v>0</v>
      </c>
      <c r="M11" s="121">
        <f>SUM(H11-L11)</f>
        <v>0</v>
      </c>
    </row>
    <row r="12" spans="1:45" ht="12" customHeight="1">
      <c r="A12" s="24"/>
      <c r="B12" s="25"/>
      <c r="C12" s="128"/>
      <c r="D12" s="128"/>
      <c r="E12" s="128"/>
      <c r="F12" s="128"/>
      <c r="G12" s="128"/>
      <c r="H12" s="128"/>
      <c r="I12" s="128"/>
      <c r="J12" s="122"/>
      <c r="K12" s="106"/>
      <c r="L12" s="129"/>
      <c r="M12" s="119"/>
    </row>
    <row r="13" spans="1:45" s="87" customFormat="1" ht="39.75" customHeight="1">
      <c r="A13" s="26">
        <v>2</v>
      </c>
      <c r="B13" s="27" t="s">
        <v>9</v>
      </c>
      <c r="C13" s="130" t="s">
        <v>42</v>
      </c>
      <c r="D13" s="130" t="s">
        <v>42</v>
      </c>
      <c r="E13" s="130" t="s">
        <v>42</v>
      </c>
      <c r="F13" s="132"/>
      <c r="G13" s="130" t="s">
        <v>42</v>
      </c>
      <c r="H13" s="130" t="s">
        <v>42</v>
      </c>
      <c r="I13" s="131" t="s">
        <v>42</v>
      </c>
      <c r="J13" s="132"/>
      <c r="K13" s="133"/>
      <c r="L13" s="134"/>
      <c r="M13" s="123"/>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row>
    <row r="14" spans="1:45" ht="20.25" customHeight="1">
      <c r="A14" s="14" t="s">
        <v>13</v>
      </c>
      <c r="B14" s="23" t="s">
        <v>1</v>
      </c>
      <c r="C14" s="1"/>
      <c r="D14" s="1"/>
      <c r="E14" s="1"/>
      <c r="F14" s="119"/>
      <c r="G14" s="7"/>
      <c r="H14" s="135">
        <f>SUM(C14-G14)</f>
        <v>0</v>
      </c>
      <c r="I14" s="136">
        <f>SUM(C14-D14)</f>
        <v>0</v>
      </c>
      <c r="J14" s="122"/>
      <c r="K14" s="125">
        <f>SUM(H14)/10*9</f>
        <v>0</v>
      </c>
      <c r="L14" s="127">
        <v>0</v>
      </c>
      <c r="M14" s="124">
        <f t="shared" ref="M14:M54" si="2">SUM(H14-L14)</f>
        <v>0</v>
      </c>
    </row>
    <row r="15" spans="1:45" ht="20.25" customHeight="1">
      <c r="A15" s="14" t="s">
        <v>14</v>
      </c>
      <c r="B15" s="23" t="s">
        <v>50</v>
      </c>
      <c r="C15" s="1"/>
      <c r="D15" s="1"/>
      <c r="E15" s="1"/>
      <c r="F15" s="122"/>
      <c r="G15" s="7"/>
      <c r="H15" s="135">
        <f>SUM(C15-G15)</f>
        <v>0</v>
      </c>
      <c r="I15" s="136">
        <f t="shared" ref="I15:I16" si="3">SUM(C15-D15)</f>
        <v>0</v>
      </c>
      <c r="J15" s="129"/>
      <c r="K15" s="125">
        <f t="shared" ref="K15:K16" si="4">SUM(H15)/10*9</f>
        <v>0</v>
      </c>
      <c r="L15" s="127">
        <v>0</v>
      </c>
      <c r="M15" s="124">
        <f t="shared" si="2"/>
        <v>0</v>
      </c>
    </row>
    <row r="16" spans="1:45" ht="31.5" customHeight="1">
      <c r="A16" s="14" t="s">
        <v>15</v>
      </c>
      <c r="B16" s="23" t="s">
        <v>143</v>
      </c>
      <c r="C16" s="74"/>
      <c r="D16" s="75"/>
      <c r="E16" s="75"/>
      <c r="F16" s="122"/>
      <c r="G16" s="8"/>
      <c r="H16" s="137">
        <f>SUM(C16-G16)</f>
        <v>0</v>
      </c>
      <c r="I16" s="136">
        <f t="shared" si="3"/>
        <v>0</v>
      </c>
      <c r="J16" s="129"/>
      <c r="K16" s="125">
        <f t="shared" si="4"/>
        <v>0</v>
      </c>
      <c r="L16" s="127">
        <v>0</v>
      </c>
      <c r="M16" s="121">
        <f t="shared" si="2"/>
        <v>0</v>
      </c>
    </row>
    <row r="17" spans="1:45" ht="18.75" customHeight="1">
      <c r="A17" s="28" t="s">
        <v>16</v>
      </c>
      <c r="B17" s="29" t="s">
        <v>6</v>
      </c>
      <c r="C17" s="199"/>
      <c r="D17" s="161"/>
      <c r="E17" s="120"/>
      <c r="F17" s="106"/>
      <c r="G17" s="161"/>
      <c r="H17" s="138"/>
      <c r="I17" s="120"/>
      <c r="J17" s="121"/>
      <c r="K17" s="106"/>
      <c r="L17" s="129"/>
      <c r="M17" s="125">
        <f>SUM(C17)</f>
        <v>0</v>
      </c>
    </row>
    <row r="18" spans="1:45" ht="8" customHeight="1">
      <c r="A18" s="24"/>
      <c r="B18" s="25"/>
      <c r="C18" s="128"/>
      <c r="D18" s="126"/>
      <c r="E18" s="124"/>
      <c r="F18" s="155"/>
      <c r="G18" s="126"/>
      <c r="H18" s="123"/>
      <c r="I18" s="121"/>
      <c r="J18" s="121"/>
      <c r="K18" s="106"/>
      <c r="L18" s="129"/>
      <c r="M18" s="122"/>
    </row>
    <row r="19" spans="1:45" s="87" customFormat="1" ht="21.5" customHeight="1">
      <c r="A19" s="26">
        <v>3</v>
      </c>
      <c r="B19" s="27" t="s">
        <v>8</v>
      </c>
      <c r="C19" s="139">
        <f>SUM(C20+C29+C37+C42+C48+C52)</f>
        <v>0</v>
      </c>
      <c r="D19" s="139">
        <f t="shared" ref="D19:E19" si="5">SUM(D20+D29+D37+D42+D48+D52)</f>
        <v>0</v>
      </c>
      <c r="E19" s="139">
        <f t="shared" si="5"/>
        <v>0</v>
      </c>
      <c r="F19" s="139">
        <f>SUM(C69)</f>
        <v>0</v>
      </c>
      <c r="G19" s="139">
        <f>SUM(G20+G29+G37+G48+G42)</f>
        <v>0</v>
      </c>
      <c r="H19" s="139"/>
      <c r="I19" s="140"/>
      <c r="J19" s="141"/>
      <c r="K19" s="133"/>
      <c r="L19" s="134"/>
      <c r="M19" s="122"/>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row>
    <row r="20" spans="1:45" ht="27" customHeight="1">
      <c r="A20" s="30" t="s">
        <v>17</v>
      </c>
      <c r="B20" s="21" t="s">
        <v>51</v>
      </c>
      <c r="C20" s="117">
        <f>SUM(C21+C22+C23+C28)</f>
        <v>0</v>
      </c>
      <c r="D20" s="117">
        <f t="shared" ref="D20:E20" si="6">SUM(D21+D22+D23+D28)</f>
        <v>0</v>
      </c>
      <c r="E20" s="117">
        <f t="shared" si="6"/>
        <v>0</v>
      </c>
      <c r="F20" s="119"/>
      <c r="G20" s="162">
        <f>SUM(G21+G22+G23+G28)</f>
        <v>0</v>
      </c>
      <c r="H20" s="142"/>
      <c r="I20" s="143"/>
      <c r="J20" s="121"/>
      <c r="K20" s="106"/>
      <c r="L20" s="129"/>
      <c r="M20" s="123"/>
    </row>
    <row r="21" spans="1:45" ht="20.25" customHeight="1">
      <c r="A21" s="14" t="s">
        <v>52</v>
      </c>
      <c r="B21" s="23" t="s">
        <v>53</v>
      </c>
      <c r="C21" s="1"/>
      <c r="D21" s="1"/>
      <c r="E21" s="1"/>
      <c r="F21" s="122"/>
      <c r="G21" s="7"/>
      <c r="H21" s="135">
        <f>SUM(C21-G21)</f>
        <v>0</v>
      </c>
      <c r="I21" s="126">
        <f>SUM(C21-D21)</f>
        <v>0</v>
      </c>
      <c r="J21" s="122"/>
      <c r="K21" s="125">
        <f>SUM(H21)/10*9</f>
        <v>0</v>
      </c>
      <c r="L21" s="127">
        <v>0</v>
      </c>
      <c r="M21" s="124">
        <f t="shared" si="2"/>
        <v>0</v>
      </c>
    </row>
    <row r="22" spans="1:45" ht="20.25" customHeight="1">
      <c r="A22" s="14" t="s">
        <v>54</v>
      </c>
      <c r="B22" s="23" t="s">
        <v>55</v>
      </c>
      <c r="C22" s="1"/>
      <c r="D22" s="1"/>
      <c r="E22" s="1"/>
      <c r="F22" s="122"/>
      <c r="G22" s="7"/>
      <c r="H22" s="135">
        <f>SUM(C22-G22)</f>
        <v>0</v>
      </c>
      <c r="I22" s="126">
        <f>SUM(C22-D22)</f>
        <v>0</v>
      </c>
      <c r="J22" s="122"/>
      <c r="K22" s="125">
        <f>SUM(H22)/10*9</f>
        <v>0</v>
      </c>
      <c r="L22" s="127">
        <v>0</v>
      </c>
      <c r="M22" s="124">
        <f t="shared" si="2"/>
        <v>0</v>
      </c>
    </row>
    <row r="23" spans="1:45" ht="21.5" customHeight="1">
      <c r="A23" s="30" t="s">
        <v>56</v>
      </c>
      <c r="B23" s="21" t="s">
        <v>2</v>
      </c>
      <c r="C23" s="163">
        <f>SUM(C24:C27)</f>
        <v>0</v>
      </c>
      <c r="D23" s="163">
        <f t="shared" ref="D23:E23" si="7">SUM(D24:D27)</f>
        <v>0</v>
      </c>
      <c r="E23" s="163">
        <f t="shared" si="7"/>
        <v>0</v>
      </c>
      <c r="F23" s="156"/>
      <c r="G23" s="164">
        <f>SUM(G24:G27)</f>
        <v>0</v>
      </c>
      <c r="H23" s="135"/>
      <c r="I23" s="136"/>
      <c r="J23" s="122"/>
      <c r="K23" s="121"/>
      <c r="L23" s="121"/>
      <c r="M23" s="124"/>
    </row>
    <row r="24" spans="1:45" ht="20.25" customHeight="1">
      <c r="A24" s="14" t="s">
        <v>61</v>
      </c>
      <c r="B24" s="22" t="s">
        <v>57</v>
      </c>
      <c r="C24" s="1"/>
      <c r="D24" s="1"/>
      <c r="E24" s="1"/>
      <c r="F24" s="122"/>
      <c r="G24" s="7"/>
      <c r="H24" s="135">
        <f>SUM(C24-G24)</f>
        <v>0</v>
      </c>
      <c r="I24" s="136">
        <f>SUM(C24-D24)</f>
        <v>0</v>
      </c>
      <c r="J24" s="122"/>
      <c r="K24" s="125">
        <f>SUM(H24)/10*9</f>
        <v>0</v>
      </c>
      <c r="L24" s="127">
        <v>0</v>
      </c>
      <c r="M24" s="124">
        <f t="shared" si="2"/>
        <v>0</v>
      </c>
    </row>
    <row r="25" spans="1:45" ht="20.25" customHeight="1">
      <c r="A25" s="14" t="s">
        <v>62</v>
      </c>
      <c r="B25" s="22" t="s">
        <v>58</v>
      </c>
      <c r="C25" s="1"/>
      <c r="D25" s="1"/>
      <c r="E25" s="1"/>
      <c r="F25" s="122"/>
      <c r="G25" s="7"/>
      <c r="H25" s="135">
        <f t="shared" ref="H25:H28" si="8">SUM(C25-G25)</f>
        <v>0</v>
      </c>
      <c r="I25" s="136">
        <f t="shared" ref="I25:I28" si="9">SUM(C25-D25)</f>
        <v>0</v>
      </c>
      <c r="J25" s="122"/>
      <c r="K25" s="125">
        <f t="shared" ref="K25:K27" si="10">SUM(H25)/10*9</f>
        <v>0</v>
      </c>
      <c r="L25" s="127">
        <v>0</v>
      </c>
      <c r="M25" s="124">
        <f t="shared" si="2"/>
        <v>0</v>
      </c>
    </row>
    <row r="26" spans="1:45" ht="20.25" customHeight="1">
      <c r="A26" s="14" t="s">
        <v>63</v>
      </c>
      <c r="B26" s="22" t="s">
        <v>59</v>
      </c>
      <c r="C26" s="1"/>
      <c r="D26" s="1"/>
      <c r="E26" s="1"/>
      <c r="F26" s="122"/>
      <c r="G26" s="7"/>
      <c r="H26" s="135">
        <f t="shared" si="8"/>
        <v>0</v>
      </c>
      <c r="I26" s="136">
        <f t="shared" si="9"/>
        <v>0</v>
      </c>
      <c r="J26" s="122"/>
      <c r="K26" s="125">
        <f t="shared" si="10"/>
        <v>0</v>
      </c>
      <c r="L26" s="127">
        <v>0</v>
      </c>
      <c r="M26" s="124">
        <f t="shared" si="2"/>
        <v>0</v>
      </c>
    </row>
    <row r="27" spans="1:45" ht="20.25" customHeight="1">
      <c r="A27" s="14" t="s">
        <v>64</v>
      </c>
      <c r="B27" s="22" t="s">
        <v>60</v>
      </c>
      <c r="C27" s="1"/>
      <c r="D27" s="1"/>
      <c r="E27" s="1"/>
      <c r="F27" s="122"/>
      <c r="G27" s="7"/>
      <c r="H27" s="135">
        <f t="shared" si="8"/>
        <v>0</v>
      </c>
      <c r="I27" s="136">
        <f t="shared" si="9"/>
        <v>0</v>
      </c>
      <c r="J27" s="122"/>
      <c r="K27" s="125">
        <f t="shared" si="10"/>
        <v>0</v>
      </c>
      <c r="L27" s="127">
        <v>0</v>
      </c>
      <c r="M27" s="124">
        <f t="shared" si="2"/>
        <v>0</v>
      </c>
    </row>
    <row r="28" spans="1:45" ht="54.5" customHeight="1">
      <c r="A28" s="14" t="s">
        <v>65</v>
      </c>
      <c r="B28" s="23" t="s">
        <v>167</v>
      </c>
      <c r="C28" s="1"/>
      <c r="D28" s="1"/>
      <c r="E28" s="1">
        <v>0</v>
      </c>
      <c r="F28" s="122"/>
      <c r="G28" s="7"/>
      <c r="H28" s="135">
        <f t="shared" si="8"/>
        <v>0</v>
      </c>
      <c r="I28" s="136">
        <f t="shared" si="9"/>
        <v>0</v>
      </c>
      <c r="J28" s="122"/>
      <c r="K28" s="125">
        <f>SUM(H28)/10*9</f>
        <v>0</v>
      </c>
      <c r="L28" s="127">
        <v>0</v>
      </c>
      <c r="M28" s="124">
        <f t="shared" si="2"/>
        <v>0</v>
      </c>
    </row>
    <row r="29" spans="1:45" s="198" customFormat="1" ht="41" customHeight="1">
      <c r="A29" s="188" t="s">
        <v>18</v>
      </c>
      <c r="B29" s="21" t="s">
        <v>87</v>
      </c>
      <c r="C29" s="189">
        <f>SUM(C30:C34)</f>
        <v>0</v>
      </c>
      <c r="D29" s="189">
        <f t="shared" ref="D29:E29" si="11">SUM(D30:D34)</f>
        <v>0</v>
      </c>
      <c r="E29" s="189">
        <f t="shared" si="11"/>
        <v>0</v>
      </c>
      <c r="F29" s="190"/>
      <c r="G29" s="191">
        <f>SUM(G30:G34)</f>
        <v>0</v>
      </c>
      <c r="H29" s="192"/>
      <c r="I29" s="193"/>
      <c r="J29" s="190"/>
      <c r="K29" s="194"/>
      <c r="L29" s="195"/>
      <c r="M29" s="196"/>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row>
    <row r="30" spans="1:45" ht="29">
      <c r="A30" s="14" t="s">
        <v>66</v>
      </c>
      <c r="B30" s="22" t="s">
        <v>100</v>
      </c>
      <c r="C30" s="1"/>
      <c r="D30" s="1"/>
      <c r="E30" s="1"/>
      <c r="F30" s="122"/>
      <c r="G30" s="7"/>
      <c r="H30" s="135">
        <f>SUM(C30-G30)</f>
        <v>0</v>
      </c>
      <c r="I30" s="136">
        <f>SUM(C30-D30)</f>
        <v>0</v>
      </c>
      <c r="J30" s="122"/>
      <c r="K30" s="125">
        <f>SUM(H30)/10*9</f>
        <v>0</v>
      </c>
      <c r="L30" s="127">
        <v>0</v>
      </c>
      <c r="M30" s="124">
        <f t="shared" si="2"/>
        <v>0</v>
      </c>
    </row>
    <row r="31" spans="1:45" ht="33.5" customHeight="1">
      <c r="A31" s="14" t="s">
        <v>67</v>
      </c>
      <c r="B31" s="22" t="s">
        <v>68</v>
      </c>
      <c r="C31" s="1"/>
      <c r="D31" s="1"/>
      <c r="E31" s="1"/>
      <c r="F31" s="122"/>
      <c r="G31" s="7"/>
      <c r="H31" s="135">
        <f t="shared" ref="H31:H34" si="12">SUM(C31-G31)</f>
        <v>0</v>
      </c>
      <c r="I31" s="136">
        <f t="shared" ref="I31:I34" si="13">SUM(C31-D31)</f>
        <v>0</v>
      </c>
      <c r="J31" s="122"/>
      <c r="K31" s="125">
        <f t="shared" ref="K31:K34" si="14">SUM(H31)/10*9</f>
        <v>0</v>
      </c>
      <c r="L31" s="127">
        <v>0</v>
      </c>
      <c r="M31" s="124">
        <f t="shared" si="2"/>
        <v>0</v>
      </c>
    </row>
    <row r="32" spans="1:45" ht="45" customHeight="1">
      <c r="A32" s="14" t="s">
        <v>69</v>
      </c>
      <c r="B32" s="22" t="s">
        <v>144</v>
      </c>
      <c r="C32" s="1"/>
      <c r="D32" s="1"/>
      <c r="E32" s="1"/>
      <c r="F32" s="122"/>
      <c r="G32" s="7"/>
      <c r="H32" s="135">
        <f t="shared" si="12"/>
        <v>0</v>
      </c>
      <c r="I32" s="136">
        <f t="shared" si="13"/>
        <v>0</v>
      </c>
      <c r="J32" s="122"/>
      <c r="K32" s="125">
        <f t="shared" si="14"/>
        <v>0</v>
      </c>
      <c r="L32" s="127">
        <v>0</v>
      </c>
      <c r="M32" s="124">
        <f t="shared" si="2"/>
        <v>0</v>
      </c>
    </row>
    <row r="33" spans="1:45" ht="20.25" customHeight="1">
      <c r="A33" s="14" t="s">
        <v>70</v>
      </c>
      <c r="B33" s="22" t="s">
        <v>22</v>
      </c>
      <c r="C33" s="1"/>
      <c r="D33" s="1"/>
      <c r="E33" s="1"/>
      <c r="F33" s="122"/>
      <c r="G33" s="7"/>
      <c r="H33" s="135">
        <f t="shared" si="12"/>
        <v>0</v>
      </c>
      <c r="I33" s="136">
        <f t="shared" si="13"/>
        <v>0</v>
      </c>
      <c r="J33" s="122"/>
      <c r="K33" s="125">
        <f t="shared" si="14"/>
        <v>0</v>
      </c>
      <c r="L33" s="127">
        <v>0</v>
      </c>
      <c r="M33" s="124">
        <f t="shared" si="2"/>
        <v>0</v>
      </c>
    </row>
    <row r="34" spans="1:45" ht="20.25" customHeight="1">
      <c r="A34" s="14" t="s">
        <v>71</v>
      </c>
      <c r="B34" s="22" t="s">
        <v>3</v>
      </c>
      <c r="C34" s="1"/>
      <c r="D34" s="1"/>
      <c r="E34" s="1"/>
      <c r="F34" s="123"/>
      <c r="G34" s="7"/>
      <c r="H34" s="135">
        <f t="shared" si="12"/>
        <v>0</v>
      </c>
      <c r="I34" s="136">
        <f t="shared" si="13"/>
        <v>0</v>
      </c>
      <c r="J34" s="123"/>
      <c r="K34" s="125">
        <f t="shared" si="14"/>
        <v>0</v>
      </c>
      <c r="L34" s="127">
        <v>0</v>
      </c>
      <c r="M34" s="124">
        <f t="shared" si="2"/>
        <v>0</v>
      </c>
    </row>
    <row r="35" spans="1:45" s="82" customFormat="1" ht="18.75" customHeight="1">
      <c r="A35" s="14">
        <v>1</v>
      </c>
      <c r="B35" s="15">
        <v>2</v>
      </c>
      <c r="C35" s="108">
        <v>3</v>
      </c>
      <c r="D35" s="15">
        <v>4</v>
      </c>
      <c r="E35" s="108">
        <v>5</v>
      </c>
      <c r="F35" s="15">
        <v>6</v>
      </c>
      <c r="G35" s="108">
        <v>7</v>
      </c>
      <c r="H35" s="15">
        <v>8</v>
      </c>
      <c r="I35" s="108">
        <v>9</v>
      </c>
      <c r="J35" s="108">
        <v>10</v>
      </c>
      <c r="K35" s="15">
        <v>11</v>
      </c>
      <c r="L35" s="15">
        <v>12</v>
      </c>
      <c r="M35" s="108">
        <v>13</v>
      </c>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row>
    <row r="36" spans="1:45" s="85" customFormat="1" ht="126" customHeight="1">
      <c r="A36" s="17" t="s">
        <v>43</v>
      </c>
      <c r="B36" s="18" t="s">
        <v>7</v>
      </c>
      <c r="C36" s="109" t="s">
        <v>141</v>
      </c>
      <c r="D36" s="109" t="s">
        <v>154</v>
      </c>
      <c r="E36" s="109" t="s">
        <v>93</v>
      </c>
      <c r="F36" s="109" t="s">
        <v>98</v>
      </c>
      <c r="G36" s="109" t="s">
        <v>36</v>
      </c>
      <c r="H36" s="109" t="s">
        <v>95</v>
      </c>
      <c r="I36" s="109" t="s">
        <v>135</v>
      </c>
      <c r="J36" s="109" t="s">
        <v>96</v>
      </c>
      <c r="K36" s="109" t="s">
        <v>101</v>
      </c>
      <c r="L36" s="110" t="s">
        <v>92</v>
      </c>
      <c r="M36" s="109" t="s">
        <v>44</v>
      </c>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row>
    <row r="37" spans="1:45" ht="40.5" customHeight="1">
      <c r="A37" s="30" t="s">
        <v>19</v>
      </c>
      <c r="B37" s="21" t="s">
        <v>72</v>
      </c>
      <c r="C37" s="117">
        <f>SUM(C38:C41)</f>
        <v>0</v>
      </c>
      <c r="D37" s="117">
        <f t="shared" ref="D37:E37" si="15">SUM(D38:D41)</f>
        <v>0</v>
      </c>
      <c r="E37" s="117">
        <f t="shared" si="15"/>
        <v>0</v>
      </c>
      <c r="F37" s="122"/>
      <c r="G37" s="162">
        <f>SUM(G38:G41)</f>
        <v>0</v>
      </c>
      <c r="H37" s="135"/>
      <c r="I37" s="136"/>
      <c r="J37" s="122"/>
      <c r="K37" s="121"/>
      <c r="L37" s="125"/>
      <c r="M37" s="124"/>
    </row>
    <row r="38" spans="1:45" ht="29">
      <c r="A38" s="14" t="s">
        <v>73</v>
      </c>
      <c r="B38" s="23" t="s">
        <v>88</v>
      </c>
      <c r="C38" s="1"/>
      <c r="D38" s="1"/>
      <c r="E38" s="1"/>
      <c r="F38" s="122"/>
      <c r="G38" s="7"/>
      <c r="H38" s="135">
        <f>SUM(C38-G38)</f>
        <v>0</v>
      </c>
      <c r="I38" s="136">
        <f>SUM(C38-D38)</f>
        <v>0</v>
      </c>
      <c r="J38" s="122"/>
      <c r="K38" s="125">
        <f>SUM(H38)/10*9</f>
        <v>0</v>
      </c>
      <c r="L38" s="127">
        <v>0</v>
      </c>
      <c r="M38" s="124">
        <f t="shared" si="2"/>
        <v>0</v>
      </c>
    </row>
    <row r="39" spans="1:45" ht="20.25" customHeight="1">
      <c r="A39" s="14" t="s">
        <v>74</v>
      </c>
      <c r="B39" s="23" t="s">
        <v>4</v>
      </c>
      <c r="C39" s="1"/>
      <c r="D39" s="1"/>
      <c r="E39" s="1"/>
      <c r="F39" s="122"/>
      <c r="G39" s="7"/>
      <c r="H39" s="135">
        <f t="shared" ref="H39:H41" si="16">SUM(C39-G39)</f>
        <v>0</v>
      </c>
      <c r="I39" s="136">
        <f t="shared" ref="I39:I41" si="17">SUM(C39-D39)</f>
        <v>0</v>
      </c>
      <c r="J39" s="122"/>
      <c r="K39" s="125">
        <f t="shared" ref="K39:K41" si="18">SUM(H39)/10*9</f>
        <v>0</v>
      </c>
      <c r="L39" s="127">
        <v>0</v>
      </c>
      <c r="M39" s="124">
        <f t="shared" si="2"/>
        <v>0</v>
      </c>
    </row>
    <row r="40" spans="1:45" ht="20.25" customHeight="1">
      <c r="A40" s="14" t="s">
        <v>75</v>
      </c>
      <c r="B40" s="23" t="s">
        <v>5</v>
      </c>
      <c r="C40" s="1"/>
      <c r="D40" s="1"/>
      <c r="E40" s="1"/>
      <c r="F40" s="122"/>
      <c r="G40" s="7"/>
      <c r="H40" s="135">
        <f t="shared" si="16"/>
        <v>0</v>
      </c>
      <c r="I40" s="136">
        <f t="shared" si="17"/>
        <v>0</v>
      </c>
      <c r="J40" s="122"/>
      <c r="K40" s="125">
        <f t="shared" si="18"/>
        <v>0</v>
      </c>
      <c r="L40" s="127">
        <v>0</v>
      </c>
      <c r="M40" s="124">
        <f t="shared" si="2"/>
        <v>0</v>
      </c>
    </row>
    <row r="41" spans="1:45" ht="29">
      <c r="A41" s="14">
        <v>38414</v>
      </c>
      <c r="B41" s="23" t="s">
        <v>76</v>
      </c>
      <c r="C41" s="1"/>
      <c r="D41" s="1"/>
      <c r="E41" s="1"/>
      <c r="F41" s="122"/>
      <c r="G41" s="7"/>
      <c r="H41" s="135">
        <f t="shared" si="16"/>
        <v>0</v>
      </c>
      <c r="I41" s="136">
        <f t="shared" si="17"/>
        <v>0</v>
      </c>
      <c r="J41" s="122"/>
      <c r="K41" s="125">
        <f t="shared" si="18"/>
        <v>0</v>
      </c>
      <c r="L41" s="127">
        <v>0</v>
      </c>
      <c r="M41" s="124">
        <f t="shared" si="2"/>
        <v>0</v>
      </c>
    </row>
    <row r="42" spans="1:45" ht="41.25" customHeight="1">
      <c r="A42" s="30" t="s">
        <v>20</v>
      </c>
      <c r="B42" s="21" t="s">
        <v>77</v>
      </c>
      <c r="C42" s="117">
        <f>SUM(C43:C47)</f>
        <v>0</v>
      </c>
      <c r="D42" s="117">
        <f t="shared" ref="D42:E42" si="19">SUM(D43:D47)</f>
        <v>0</v>
      </c>
      <c r="E42" s="117">
        <f t="shared" si="19"/>
        <v>0</v>
      </c>
      <c r="F42" s="122"/>
      <c r="G42" s="162">
        <f>SUM(G43:G47)</f>
        <v>0</v>
      </c>
      <c r="H42" s="135"/>
      <c r="I42" s="136"/>
      <c r="J42" s="122"/>
      <c r="K42" s="121"/>
      <c r="L42" s="125"/>
      <c r="M42" s="124"/>
    </row>
    <row r="43" spans="1:45" ht="29">
      <c r="A43" s="14" t="s">
        <v>82</v>
      </c>
      <c r="B43" s="23" t="s">
        <v>78</v>
      </c>
      <c r="C43" s="1"/>
      <c r="D43" s="1"/>
      <c r="E43" s="1"/>
      <c r="F43" s="122"/>
      <c r="G43" s="7"/>
      <c r="H43" s="135">
        <f>SUM(C43-G43)</f>
        <v>0</v>
      </c>
      <c r="I43" s="136">
        <f>SUM(C43-D43)</f>
        <v>0</v>
      </c>
      <c r="J43" s="122"/>
      <c r="K43" s="125">
        <f>SUM(H43)/10*9</f>
        <v>0</v>
      </c>
      <c r="L43" s="127">
        <v>0</v>
      </c>
      <c r="M43" s="124">
        <f t="shared" si="2"/>
        <v>0</v>
      </c>
    </row>
    <row r="44" spans="1:45" ht="15.5">
      <c r="A44" s="14" t="s">
        <v>83</v>
      </c>
      <c r="B44" s="23" t="s">
        <v>145</v>
      </c>
      <c r="C44" s="1"/>
      <c r="D44" s="1"/>
      <c r="E44" s="1"/>
      <c r="F44" s="122"/>
      <c r="G44" s="7"/>
      <c r="H44" s="135">
        <f t="shared" ref="H44:H55" si="20">SUM(C44-G44)</f>
        <v>0</v>
      </c>
      <c r="I44" s="136">
        <f t="shared" ref="I44:I55" si="21">SUM(C44-D44)</f>
        <v>0</v>
      </c>
      <c r="J44" s="122"/>
      <c r="K44" s="125">
        <f t="shared" ref="K44:K55" si="22">SUM(H44)/10*9</f>
        <v>0</v>
      </c>
      <c r="L44" s="127">
        <v>0</v>
      </c>
      <c r="M44" s="124">
        <f t="shared" si="2"/>
        <v>0</v>
      </c>
    </row>
    <row r="45" spans="1:45" ht="20.25" customHeight="1">
      <c r="A45" s="14" t="s">
        <v>84</v>
      </c>
      <c r="B45" s="23" t="s">
        <v>79</v>
      </c>
      <c r="C45" s="1"/>
      <c r="D45" s="1"/>
      <c r="E45" s="1"/>
      <c r="F45" s="122"/>
      <c r="G45" s="7"/>
      <c r="H45" s="135">
        <f t="shared" si="20"/>
        <v>0</v>
      </c>
      <c r="I45" s="136">
        <f t="shared" si="21"/>
        <v>0</v>
      </c>
      <c r="J45" s="122"/>
      <c r="K45" s="125">
        <f t="shared" si="22"/>
        <v>0</v>
      </c>
      <c r="L45" s="127">
        <v>0</v>
      </c>
      <c r="M45" s="124">
        <f t="shared" si="2"/>
        <v>0</v>
      </c>
    </row>
    <row r="46" spans="1:45" ht="20.25" customHeight="1">
      <c r="A46" s="14" t="s">
        <v>85</v>
      </c>
      <c r="B46" s="23" t="s">
        <v>80</v>
      </c>
      <c r="C46" s="1"/>
      <c r="D46" s="1"/>
      <c r="E46" s="1"/>
      <c r="F46" s="122"/>
      <c r="G46" s="7"/>
      <c r="H46" s="135">
        <f t="shared" si="20"/>
        <v>0</v>
      </c>
      <c r="I46" s="136">
        <f t="shared" si="21"/>
        <v>0</v>
      </c>
      <c r="J46" s="122"/>
      <c r="K46" s="125">
        <f t="shared" si="22"/>
        <v>0</v>
      </c>
      <c r="L46" s="127">
        <v>0</v>
      </c>
      <c r="M46" s="124">
        <f t="shared" si="2"/>
        <v>0</v>
      </c>
    </row>
    <row r="47" spans="1:45" ht="20.25" customHeight="1">
      <c r="A47" s="28" t="s">
        <v>86</v>
      </c>
      <c r="B47" s="29" t="s">
        <v>81</v>
      </c>
      <c r="C47" s="3"/>
      <c r="D47" s="3"/>
      <c r="E47" s="3"/>
      <c r="F47" s="122"/>
      <c r="G47" s="8"/>
      <c r="H47" s="135">
        <f t="shared" si="20"/>
        <v>0</v>
      </c>
      <c r="I47" s="136">
        <f t="shared" si="21"/>
        <v>0</v>
      </c>
      <c r="J47" s="122"/>
      <c r="K47" s="125">
        <f t="shared" si="22"/>
        <v>0</v>
      </c>
      <c r="L47" s="127">
        <v>0</v>
      </c>
      <c r="M47" s="124">
        <f t="shared" si="2"/>
        <v>0</v>
      </c>
    </row>
    <row r="48" spans="1:45" ht="23" customHeight="1">
      <c r="A48" s="30" t="s">
        <v>21</v>
      </c>
      <c r="B48" s="21" t="s">
        <v>146</v>
      </c>
      <c r="C48" s="117">
        <f>SUM(C49:C51)</f>
        <v>0</v>
      </c>
      <c r="D48" s="117">
        <f t="shared" ref="D48:E48" si="23">SUM(D49:D51)</f>
        <v>0</v>
      </c>
      <c r="E48" s="117">
        <f t="shared" si="23"/>
        <v>0</v>
      </c>
      <c r="F48" s="157"/>
      <c r="G48" s="117">
        <f>SUM(G49:G51)</f>
        <v>0</v>
      </c>
      <c r="H48" s="135"/>
      <c r="I48" s="136"/>
      <c r="J48" s="122"/>
      <c r="K48" s="125"/>
      <c r="L48" s="127"/>
      <c r="M48" s="124"/>
    </row>
    <row r="49" spans="1:45" ht="20.25" customHeight="1">
      <c r="A49" s="159" t="s">
        <v>147</v>
      </c>
      <c r="B49" s="160" t="s">
        <v>148</v>
      </c>
      <c r="C49" s="1"/>
      <c r="D49" s="1"/>
      <c r="E49" s="1"/>
      <c r="F49" s="158"/>
      <c r="G49" s="6"/>
      <c r="H49" s="135">
        <f t="shared" si="20"/>
        <v>0</v>
      </c>
      <c r="I49" s="136">
        <f t="shared" si="21"/>
        <v>0</v>
      </c>
      <c r="J49" s="122"/>
      <c r="K49" s="125">
        <f t="shared" si="22"/>
        <v>0</v>
      </c>
      <c r="L49" s="127">
        <v>0</v>
      </c>
      <c r="M49" s="124">
        <f t="shared" si="2"/>
        <v>0</v>
      </c>
    </row>
    <row r="50" spans="1:45" ht="20.25" customHeight="1">
      <c r="A50" s="159" t="s">
        <v>151</v>
      </c>
      <c r="B50" s="23" t="s">
        <v>149</v>
      </c>
      <c r="C50" s="1"/>
      <c r="D50" s="1"/>
      <c r="E50" s="1"/>
      <c r="F50" s="158"/>
      <c r="G50" s="6"/>
      <c r="H50" s="135">
        <f t="shared" si="20"/>
        <v>0</v>
      </c>
      <c r="I50" s="136">
        <f t="shared" si="21"/>
        <v>0</v>
      </c>
      <c r="J50" s="122"/>
      <c r="K50" s="125">
        <f t="shared" si="22"/>
        <v>0</v>
      </c>
      <c r="L50" s="127">
        <v>0</v>
      </c>
      <c r="M50" s="124">
        <f t="shared" si="2"/>
        <v>0</v>
      </c>
    </row>
    <row r="51" spans="1:45" ht="20.25" customHeight="1">
      <c r="A51" s="159" t="s">
        <v>152</v>
      </c>
      <c r="B51" s="23" t="s">
        <v>150</v>
      </c>
      <c r="C51" s="1"/>
      <c r="D51" s="1"/>
      <c r="E51" s="1"/>
      <c r="F51" s="158"/>
      <c r="G51" s="6"/>
      <c r="H51" s="135">
        <f t="shared" si="20"/>
        <v>0</v>
      </c>
      <c r="I51" s="136">
        <f t="shared" si="21"/>
        <v>0</v>
      </c>
      <c r="J51" s="122"/>
      <c r="K51" s="125">
        <f t="shared" si="22"/>
        <v>0</v>
      </c>
      <c r="L51" s="127">
        <v>0</v>
      </c>
      <c r="M51" s="124">
        <f t="shared" si="2"/>
        <v>0</v>
      </c>
    </row>
    <row r="52" spans="1:45" ht="50.25" customHeight="1">
      <c r="A52" s="30" t="s">
        <v>153</v>
      </c>
      <c r="B52" s="31" t="s">
        <v>103</v>
      </c>
      <c r="C52" s="4"/>
      <c r="D52" s="118"/>
      <c r="E52" s="151"/>
      <c r="F52" s="106"/>
      <c r="G52" s="119"/>
      <c r="H52" s="144">
        <f t="shared" si="20"/>
        <v>0</v>
      </c>
      <c r="I52" s="136">
        <f t="shared" si="21"/>
        <v>0</v>
      </c>
      <c r="J52" s="122"/>
      <c r="K52" s="125">
        <f t="shared" si="22"/>
        <v>0</v>
      </c>
      <c r="L52" s="127">
        <v>0</v>
      </c>
      <c r="M52" s="124">
        <f t="shared" si="2"/>
        <v>0</v>
      </c>
    </row>
    <row r="53" spans="1:45" s="89" customFormat="1" ht="30" customHeight="1">
      <c r="A53" s="32">
        <v>4</v>
      </c>
      <c r="B53" s="33" t="s">
        <v>35</v>
      </c>
      <c r="C53" s="2"/>
      <c r="D53" s="152"/>
      <c r="E53" s="153"/>
      <c r="F53" s="154"/>
      <c r="G53" s="122"/>
      <c r="H53" s="145">
        <f t="shared" si="20"/>
        <v>0</v>
      </c>
      <c r="I53" s="136">
        <f t="shared" si="21"/>
        <v>0</v>
      </c>
      <c r="J53" s="146"/>
      <c r="K53" s="125">
        <f t="shared" si="22"/>
        <v>0</v>
      </c>
      <c r="L53" s="147">
        <v>0</v>
      </c>
      <c r="M53" s="124">
        <f t="shared" si="2"/>
        <v>0</v>
      </c>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row>
    <row r="54" spans="1:45" s="89" customFormat="1" ht="30" customHeight="1">
      <c r="A54" s="32">
        <v>5</v>
      </c>
      <c r="B54" s="33" t="s">
        <v>90</v>
      </c>
      <c r="C54" s="2"/>
      <c r="D54" s="152"/>
      <c r="E54" s="153"/>
      <c r="F54" s="154"/>
      <c r="G54" s="122"/>
      <c r="H54" s="145">
        <f t="shared" si="20"/>
        <v>0</v>
      </c>
      <c r="I54" s="136">
        <f t="shared" si="21"/>
        <v>0</v>
      </c>
      <c r="J54" s="146"/>
      <c r="K54" s="125">
        <f t="shared" si="22"/>
        <v>0</v>
      </c>
      <c r="L54" s="147">
        <v>0</v>
      </c>
      <c r="M54" s="124">
        <f t="shared" si="2"/>
        <v>0</v>
      </c>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row>
    <row r="55" spans="1:45" s="89" customFormat="1" ht="30" customHeight="1">
      <c r="A55" s="32">
        <v>6</v>
      </c>
      <c r="B55" s="33" t="s">
        <v>91</v>
      </c>
      <c r="C55" s="2"/>
      <c r="D55" s="152"/>
      <c r="E55" s="153"/>
      <c r="F55" s="154"/>
      <c r="G55" s="122"/>
      <c r="H55" s="145">
        <f t="shared" si="20"/>
        <v>0</v>
      </c>
      <c r="I55" s="136">
        <f t="shared" si="21"/>
        <v>0</v>
      </c>
      <c r="J55" s="146"/>
      <c r="K55" s="125">
        <f t="shared" si="22"/>
        <v>0</v>
      </c>
      <c r="L55" s="148"/>
      <c r="M55" s="120">
        <f>SUM(C55)</f>
        <v>0</v>
      </c>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row>
    <row r="56" spans="1:45" s="92" customFormat="1" ht="40.5" customHeight="1">
      <c r="A56" s="19"/>
      <c r="B56" s="34" t="s">
        <v>25</v>
      </c>
      <c r="C56" s="149">
        <f>SUM(C6+C19+C53+C54+C55)</f>
        <v>0</v>
      </c>
      <c r="D56" s="150">
        <f>SUM(D6+D19)</f>
        <v>0</v>
      </c>
      <c r="E56" s="150">
        <f>SUM(E6+E19)</f>
        <v>0</v>
      </c>
      <c r="F56" s="149"/>
      <c r="G56" s="149">
        <f>SUM(G6+G19)</f>
        <v>0</v>
      </c>
      <c r="H56" s="149"/>
      <c r="I56" s="150">
        <f>SUM(I10:I11,I14:I34,I37:I55)</f>
        <v>0</v>
      </c>
      <c r="J56" s="71">
        <f>SUM(J6)</f>
        <v>0</v>
      </c>
      <c r="K56" s="149">
        <f>SUM(K10:K34,K37:K55)</f>
        <v>0</v>
      </c>
      <c r="L56" s="149">
        <f>SUM(L10:L11,L14:L16,L21:L22,L24:L28,L30:L34,L38:L41,L43:L54)</f>
        <v>0</v>
      </c>
      <c r="M56" s="149">
        <f>SUM(M7:M34,M38:M55)-J56</f>
        <v>0</v>
      </c>
      <c r="N56" s="90"/>
      <c r="O56" s="90"/>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row>
    <row r="57" spans="1:45" s="78" customFormat="1">
      <c r="A57" s="213" t="s">
        <v>24</v>
      </c>
      <c r="B57" s="216"/>
      <c r="C57" s="216"/>
      <c r="D57" s="165"/>
      <c r="E57" s="165"/>
      <c r="F57" s="165"/>
      <c r="G57" s="165"/>
      <c r="H57" s="165"/>
      <c r="I57" s="165"/>
      <c r="J57" s="165"/>
      <c r="K57" s="165"/>
      <c r="L57" s="165"/>
      <c r="M57" s="165"/>
    </row>
    <row r="58" spans="1:45" s="78" customFormat="1" ht="15" thickBot="1">
      <c r="A58" s="35"/>
      <c r="B58" s="9"/>
      <c r="C58" s="9"/>
      <c r="D58" s="165"/>
      <c r="E58" s="165"/>
      <c r="F58" s="165"/>
      <c r="G58" s="165"/>
      <c r="H58" s="165"/>
      <c r="I58" s="165"/>
      <c r="J58" s="165"/>
      <c r="K58" s="165"/>
      <c r="L58" s="165"/>
      <c r="M58" s="165"/>
    </row>
    <row r="59" spans="1:45" ht="15" thickBot="1">
      <c r="A59" s="16"/>
      <c r="B59" s="166" t="s">
        <v>94</v>
      </c>
      <c r="C59" s="167"/>
      <c r="D59" s="167"/>
      <c r="E59" s="167"/>
      <c r="F59" s="36"/>
      <c r="G59" s="165"/>
      <c r="H59" s="217" t="s">
        <v>102</v>
      </c>
      <c r="I59" s="218"/>
      <c r="J59" s="168"/>
      <c r="K59" s="168"/>
      <c r="L59" s="169"/>
      <c r="M59" s="170"/>
    </row>
    <row r="60" spans="1:45" ht="29">
      <c r="A60" s="16"/>
      <c r="B60" s="177"/>
      <c r="C60" s="37" t="s">
        <v>28</v>
      </c>
      <c r="D60" s="37" t="s">
        <v>29</v>
      </c>
      <c r="E60" s="38" t="s">
        <v>97</v>
      </c>
      <c r="F60" s="39"/>
      <c r="G60" s="165"/>
      <c r="H60" s="201"/>
      <c r="I60" s="202"/>
      <c r="J60" s="202"/>
      <c r="K60" s="202"/>
      <c r="L60" s="203"/>
      <c r="M60" s="170"/>
    </row>
    <row r="61" spans="1:45" s="96" customFormat="1" ht="34.5" customHeight="1">
      <c r="A61" s="40"/>
      <c r="B61" s="41" t="s">
        <v>26</v>
      </c>
      <c r="C61" s="69">
        <v>0</v>
      </c>
      <c r="D61" s="22">
        <v>4</v>
      </c>
      <c r="E61" s="42">
        <f>SUM(C61*D61)</f>
        <v>0</v>
      </c>
      <c r="F61" s="43"/>
      <c r="G61" s="171"/>
      <c r="H61" s="201"/>
      <c r="I61" s="202"/>
      <c r="J61" s="202"/>
      <c r="K61" s="202"/>
      <c r="L61" s="203"/>
      <c r="M61" s="170"/>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row>
    <row r="62" spans="1:45" ht="33.75" customHeight="1" thickBot="1">
      <c r="A62" s="16"/>
      <c r="B62" s="44" t="s">
        <v>27</v>
      </c>
      <c r="C62" s="70">
        <v>0</v>
      </c>
      <c r="D62" s="45">
        <v>2</v>
      </c>
      <c r="E62" s="46">
        <f>SUM(C62*D62)</f>
        <v>0</v>
      </c>
      <c r="F62" s="39"/>
      <c r="G62" s="172"/>
      <c r="H62" s="201"/>
      <c r="I62" s="202"/>
      <c r="J62" s="202"/>
      <c r="K62" s="202"/>
      <c r="L62" s="203"/>
      <c r="M62" s="170"/>
    </row>
    <row r="63" spans="1:45" ht="16.5" customHeight="1" thickBot="1">
      <c r="A63" s="16"/>
      <c r="B63" s="47"/>
      <c r="C63" s="48"/>
      <c r="D63" s="49" t="s">
        <v>30</v>
      </c>
      <c r="E63" s="50">
        <f>SUM(E61:E62)</f>
        <v>0</v>
      </c>
      <c r="F63" s="39"/>
      <c r="G63" s="165"/>
      <c r="H63" s="201"/>
      <c r="I63" s="202"/>
      <c r="J63" s="202"/>
      <c r="K63" s="202"/>
      <c r="L63" s="203"/>
      <c r="M63" s="170"/>
    </row>
    <row r="64" spans="1:45" ht="15" thickBot="1">
      <c r="A64" s="16"/>
      <c r="B64" s="51"/>
      <c r="C64" s="10"/>
      <c r="D64" s="10"/>
      <c r="E64" s="10"/>
      <c r="F64" s="39"/>
      <c r="G64" s="165"/>
      <c r="H64" s="201"/>
      <c r="I64" s="202"/>
      <c r="J64" s="202"/>
      <c r="K64" s="202"/>
      <c r="L64" s="203"/>
      <c r="M64" s="170"/>
    </row>
    <row r="65" spans="1:45">
      <c r="A65" s="16"/>
      <c r="B65" s="52" t="s">
        <v>32</v>
      </c>
      <c r="C65" s="53">
        <f>SUM(E63)</f>
        <v>0</v>
      </c>
      <c r="D65" s="54"/>
      <c r="E65" s="54"/>
      <c r="F65" s="39"/>
      <c r="G65" s="165"/>
      <c r="H65" s="201"/>
      <c r="I65" s="202"/>
      <c r="J65" s="202"/>
      <c r="K65" s="202"/>
      <c r="L65" s="203"/>
      <c r="M65" s="170"/>
    </row>
    <row r="66" spans="1:45">
      <c r="A66" s="16"/>
      <c r="B66" s="55" t="s">
        <v>31</v>
      </c>
      <c r="C66" s="72">
        <v>441.35</v>
      </c>
      <c r="D66" s="54"/>
      <c r="E66" s="54"/>
      <c r="F66" s="39"/>
      <c r="G66" s="165"/>
      <c r="H66" s="201"/>
      <c r="I66" s="202"/>
      <c r="J66" s="202"/>
      <c r="K66" s="202"/>
      <c r="L66" s="203"/>
      <c r="M66" s="170"/>
    </row>
    <row r="67" spans="1:45">
      <c r="A67" s="16"/>
      <c r="B67" s="55" t="s">
        <v>33</v>
      </c>
      <c r="C67" s="56">
        <f>SUM(C65*C66)</f>
        <v>0</v>
      </c>
      <c r="D67" s="54"/>
      <c r="E67" s="54"/>
      <c r="F67" s="39"/>
      <c r="G67" s="165"/>
      <c r="H67" s="201"/>
      <c r="I67" s="202"/>
      <c r="J67" s="202"/>
      <c r="K67" s="202"/>
      <c r="L67" s="203"/>
      <c r="M67" s="170"/>
    </row>
    <row r="68" spans="1:45">
      <c r="A68" s="16"/>
      <c r="B68" s="57" t="s">
        <v>41</v>
      </c>
      <c r="C68" s="58">
        <f>SUM(C67-C69)</f>
        <v>0</v>
      </c>
      <c r="D68" s="54"/>
      <c r="E68" s="54"/>
      <c r="F68" s="173">
        <v>100</v>
      </c>
      <c r="G68" s="165"/>
      <c r="H68" s="201"/>
      <c r="I68" s="202"/>
      <c r="J68" s="202"/>
      <c r="K68" s="202"/>
      <c r="L68" s="203"/>
      <c r="M68" s="170"/>
    </row>
    <row r="69" spans="1:45" ht="15" thickBot="1">
      <c r="A69" s="16"/>
      <c r="B69" s="59" t="s">
        <v>34</v>
      </c>
      <c r="C69" s="60">
        <f>SUM(C65*D69)</f>
        <v>0</v>
      </c>
      <c r="D69" s="175">
        <f>SUM(C66/13*2.5)</f>
        <v>84.875</v>
      </c>
      <c r="E69" s="219" t="s">
        <v>45</v>
      </c>
      <c r="F69" s="220"/>
      <c r="G69" s="165"/>
      <c r="H69" s="201"/>
      <c r="I69" s="202"/>
      <c r="J69" s="202"/>
      <c r="K69" s="202"/>
      <c r="L69" s="203"/>
      <c r="M69" s="170"/>
    </row>
    <row r="70" spans="1:45" ht="15" thickBot="1">
      <c r="A70" s="16"/>
      <c r="B70" s="176"/>
      <c r="C70" s="174"/>
      <c r="D70" s="174"/>
      <c r="E70" s="174"/>
      <c r="F70" s="61"/>
      <c r="G70" s="165"/>
      <c r="H70" s="204"/>
      <c r="I70" s="205"/>
      <c r="J70" s="205"/>
      <c r="K70" s="205"/>
      <c r="L70" s="206"/>
      <c r="M70" s="170"/>
    </row>
    <row r="71" spans="1:45">
      <c r="A71" s="83"/>
      <c r="B71" s="93"/>
      <c r="C71" s="93"/>
      <c r="D71" s="93"/>
      <c r="E71" s="93"/>
      <c r="F71" s="78"/>
      <c r="G71" s="93"/>
      <c r="H71" s="93"/>
      <c r="I71" s="93"/>
      <c r="J71" s="93"/>
      <c r="K71" s="93"/>
      <c r="L71" s="93"/>
      <c r="M71" s="93"/>
    </row>
    <row r="72" spans="1:45">
      <c r="A72" s="83"/>
      <c r="B72" s="93"/>
      <c r="C72" s="93"/>
      <c r="D72" s="93"/>
      <c r="E72" s="93"/>
      <c r="F72" s="78"/>
      <c r="G72" s="93"/>
      <c r="H72" s="93"/>
      <c r="I72" s="93"/>
      <c r="J72" s="93"/>
      <c r="K72" s="93"/>
      <c r="L72" s="93"/>
      <c r="M72" s="93"/>
    </row>
    <row r="73" spans="1:45" ht="97.5" customHeight="1">
      <c r="A73" s="83"/>
      <c r="B73" s="93"/>
      <c r="C73" s="93"/>
      <c r="D73" s="93"/>
      <c r="E73" s="93"/>
      <c r="F73" s="78"/>
      <c r="G73" s="93"/>
      <c r="H73" s="93"/>
      <c r="I73" s="93"/>
      <c r="J73" s="93"/>
      <c r="K73" s="93"/>
      <c r="L73" s="93"/>
      <c r="M73" s="93"/>
    </row>
    <row r="74" spans="1:45">
      <c r="A74" s="83"/>
      <c r="B74" s="93"/>
      <c r="C74" s="93"/>
      <c r="D74" s="93"/>
      <c r="E74" s="93"/>
      <c r="F74" s="78"/>
      <c r="G74" s="93"/>
      <c r="H74" s="93"/>
      <c r="I74" s="93"/>
      <c r="J74" s="93"/>
      <c r="K74" s="93"/>
      <c r="L74" s="93"/>
      <c r="M74" s="93"/>
    </row>
    <row r="75" spans="1:45" s="78" customFormat="1" ht="15" thickBot="1">
      <c r="A75" s="83"/>
      <c r="B75" s="77"/>
      <c r="C75" s="93"/>
      <c r="D75" s="93"/>
      <c r="E75" s="93"/>
      <c r="F75" s="93"/>
      <c r="G75" s="93"/>
      <c r="H75" s="93"/>
      <c r="I75" s="93"/>
      <c r="J75" s="93"/>
      <c r="K75" s="93"/>
      <c r="L75" s="93"/>
      <c r="M75" s="93"/>
    </row>
    <row r="76" spans="1:45" s="101" customFormat="1" ht="37.5" customHeight="1" thickBot="1">
      <c r="A76" s="97"/>
      <c r="B76" s="208" t="s">
        <v>139</v>
      </c>
      <c r="C76" s="209"/>
      <c r="D76" s="209"/>
      <c r="E76" s="209"/>
      <c r="F76" s="209"/>
      <c r="G76" s="209"/>
      <c r="H76" s="209"/>
      <c r="I76" s="210"/>
      <c r="J76" s="98"/>
      <c r="K76" s="98"/>
      <c r="L76" s="99"/>
      <c r="M76" s="98"/>
      <c r="N76" s="98"/>
      <c r="O76" s="100"/>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row>
    <row r="77" spans="1:45" ht="155">
      <c r="A77" s="83"/>
      <c r="B77" s="178"/>
      <c r="C77" s="179" t="s">
        <v>157</v>
      </c>
      <c r="D77" s="179" t="s">
        <v>158</v>
      </c>
      <c r="E77" s="179" t="s">
        <v>159</v>
      </c>
      <c r="F77" s="179" t="s">
        <v>160</v>
      </c>
      <c r="G77" s="179" t="s">
        <v>161</v>
      </c>
      <c r="H77" s="179" t="s">
        <v>162</v>
      </c>
      <c r="I77" s="180" t="s">
        <v>163</v>
      </c>
      <c r="J77" s="93"/>
      <c r="K77" s="93"/>
      <c r="L77" s="93"/>
      <c r="M77" s="93"/>
    </row>
    <row r="78" spans="1:45" s="104" customFormat="1" ht="60" customHeight="1">
      <c r="A78" s="102"/>
      <c r="B78" s="181" t="s">
        <v>89</v>
      </c>
      <c r="C78" s="182"/>
      <c r="D78" s="182" t="s">
        <v>156</v>
      </c>
      <c r="E78" s="182" t="s">
        <v>156</v>
      </c>
      <c r="F78" s="183"/>
      <c r="G78" s="182"/>
      <c r="H78" s="183" t="s">
        <v>164</v>
      </c>
      <c r="I78" s="184"/>
      <c r="J78" s="103"/>
      <c r="K78" s="103"/>
      <c r="L78" s="103"/>
      <c r="M78" s="103"/>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row>
    <row r="79" spans="1:45" ht="37.5" thickBot="1">
      <c r="A79" s="83"/>
      <c r="B79" s="185" t="s">
        <v>99</v>
      </c>
      <c r="C79" s="186">
        <f>SUM(C56)</f>
        <v>0</v>
      </c>
      <c r="D79" s="186">
        <f>SUM(C56-C17-C7)</f>
        <v>0</v>
      </c>
      <c r="E79" s="186">
        <f>SUM(D79)</f>
        <v>0</v>
      </c>
      <c r="F79" s="186">
        <f>SUM(I56-G79)</f>
        <v>0</v>
      </c>
      <c r="G79" s="186">
        <f>SUM(J56)</f>
        <v>0</v>
      </c>
      <c r="H79" s="186">
        <f>SUM(D56-D7)</f>
        <v>0</v>
      </c>
      <c r="I79" s="187">
        <f>SUM(E79-F79-G79-H79)</f>
        <v>0</v>
      </c>
      <c r="J79" s="93"/>
      <c r="K79" s="93"/>
      <c r="L79" s="93"/>
      <c r="M79" s="93"/>
    </row>
    <row r="80" spans="1:45" ht="18.5">
      <c r="A80" s="83"/>
      <c r="B80" s="105"/>
      <c r="C80" s="99"/>
      <c r="D80" s="99"/>
      <c r="E80" s="99"/>
      <c r="F80" s="99"/>
      <c r="G80" s="99"/>
      <c r="H80" s="93"/>
      <c r="I80" s="93"/>
      <c r="J80" s="93"/>
      <c r="K80" s="93"/>
      <c r="L80" s="93"/>
      <c r="M80" s="93"/>
    </row>
    <row r="81" spans="1:13">
      <c r="A81" s="83"/>
      <c r="B81" s="77"/>
      <c r="C81" s="93"/>
      <c r="D81" s="93"/>
      <c r="E81" s="93"/>
      <c r="F81" s="93"/>
      <c r="G81" s="93"/>
      <c r="H81" s="93"/>
      <c r="I81" s="93"/>
      <c r="J81" s="93"/>
      <c r="K81" s="93"/>
      <c r="L81" s="93"/>
      <c r="M81" s="93"/>
    </row>
    <row r="82" spans="1:13">
      <c r="A82" s="83"/>
      <c r="B82" s="77"/>
      <c r="C82" s="93"/>
      <c r="D82" s="93"/>
      <c r="E82" s="93"/>
      <c r="F82" s="93"/>
      <c r="G82" s="93"/>
      <c r="H82" s="93"/>
      <c r="I82" s="93"/>
      <c r="J82" s="93"/>
      <c r="K82" s="93"/>
      <c r="L82" s="93"/>
      <c r="M82" s="93"/>
    </row>
    <row r="83" spans="1:13">
      <c r="A83" s="83"/>
      <c r="B83" s="77"/>
      <c r="C83" s="93"/>
      <c r="D83" s="93"/>
      <c r="E83" s="93"/>
      <c r="F83" s="93"/>
      <c r="G83" s="93"/>
      <c r="H83" s="93"/>
      <c r="I83" s="93"/>
      <c r="J83" s="93"/>
      <c r="K83" s="93"/>
      <c r="L83" s="93"/>
      <c r="M83" s="93"/>
    </row>
    <row r="84" spans="1:13">
      <c r="A84" s="83"/>
      <c r="B84" s="77"/>
      <c r="C84" s="93"/>
      <c r="D84" s="93"/>
      <c r="E84" s="93"/>
      <c r="F84" s="93"/>
      <c r="G84" s="93"/>
      <c r="H84" s="93"/>
      <c r="I84" s="93"/>
      <c r="J84" s="93"/>
      <c r="K84" s="93"/>
      <c r="L84" s="93"/>
      <c r="M84" s="93"/>
    </row>
    <row r="85" spans="1:13">
      <c r="A85" s="83"/>
      <c r="B85" s="77"/>
      <c r="C85" s="93"/>
      <c r="D85" s="93"/>
      <c r="E85" s="93"/>
      <c r="F85" s="93"/>
      <c r="G85" s="93"/>
      <c r="H85" s="93"/>
      <c r="I85" s="93"/>
      <c r="J85" s="93"/>
      <c r="K85" s="93"/>
      <c r="L85" s="93"/>
      <c r="M85" s="93"/>
    </row>
    <row r="86" spans="1:13">
      <c r="A86" s="83"/>
      <c r="B86" s="77"/>
      <c r="C86" s="93"/>
      <c r="D86" s="93"/>
      <c r="E86" s="93"/>
      <c r="F86" s="93"/>
      <c r="G86" s="93"/>
      <c r="H86" s="93"/>
      <c r="I86" s="93"/>
      <c r="J86" s="93"/>
      <c r="K86" s="93"/>
      <c r="L86" s="93"/>
      <c r="M86" s="93"/>
    </row>
    <row r="87" spans="1:13">
      <c r="A87" s="83"/>
      <c r="B87" s="77"/>
      <c r="C87" s="93"/>
      <c r="D87" s="93"/>
      <c r="E87" s="93"/>
      <c r="F87" s="93"/>
      <c r="G87" s="93"/>
      <c r="H87" s="93"/>
      <c r="I87" s="93"/>
      <c r="J87" s="93"/>
      <c r="K87" s="93"/>
      <c r="L87" s="93"/>
      <c r="M87" s="93"/>
    </row>
    <row r="88" spans="1:13">
      <c r="A88" s="83"/>
      <c r="B88" s="77"/>
      <c r="C88" s="93"/>
      <c r="D88" s="93"/>
      <c r="E88" s="93"/>
      <c r="F88" s="93"/>
      <c r="G88" s="93"/>
      <c r="H88" s="93"/>
      <c r="I88" s="93"/>
      <c r="J88" s="93"/>
      <c r="K88" s="93"/>
      <c r="L88" s="93"/>
      <c r="M88" s="93"/>
    </row>
    <row r="89" spans="1:13">
      <c r="A89" s="83"/>
      <c r="B89" s="77"/>
      <c r="C89" s="93"/>
      <c r="D89" s="93"/>
      <c r="E89" s="93"/>
      <c r="F89" s="93"/>
      <c r="G89" s="93"/>
      <c r="H89" s="93"/>
      <c r="I89" s="93"/>
      <c r="J89" s="93"/>
      <c r="K89" s="93"/>
      <c r="L89" s="93"/>
      <c r="M89" s="93"/>
    </row>
    <row r="90" spans="1:13">
      <c r="A90" s="83"/>
      <c r="B90" s="77"/>
      <c r="C90" s="93"/>
      <c r="D90" s="93"/>
      <c r="E90" s="93"/>
      <c r="F90" s="93"/>
      <c r="G90" s="93"/>
      <c r="H90" s="93"/>
      <c r="I90" s="93"/>
      <c r="J90" s="93"/>
      <c r="K90" s="93"/>
      <c r="L90" s="93"/>
      <c r="M90" s="93"/>
    </row>
    <row r="91" spans="1:13">
      <c r="A91" s="83"/>
      <c r="B91" s="77"/>
      <c r="C91" s="93"/>
      <c r="D91" s="93"/>
      <c r="E91" s="93"/>
      <c r="F91" s="93"/>
      <c r="G91" s="93"/>
      <c r="H91" s="93"/>
      <c r="I91" s="93"/>
      <c r="J91" s="93"/>
      <c r="K91" s="93"/>
      <c r="L91" s="93"/>
      <c r="M91" s="93"/>
    </row>
    <row r="92" spans="1:13">
      <c r="A92" s="83"/>
      <c r="B92" s="77"/>
      <c r="C92" s="93"/>
      <c r="D92" s="93"/>
      <c r="E92" s="93"/>
      <c r="F92" s="93"/>
      <c r="G92" s="93"/>
      <c r="H92" s="93"/>
      <c r="I92" s="93"/>
      <c r="J92" s="93"/>
      <c r="K92" s="93"/>
      <c r="L92" s="93"/>
      <c r="M92" s="93"/>
    </row>
    <row r="93" spans="1:13">
      <c r="A93" s="83"/>
      <c r="B93" s="77"/>
      <c r="C93" s="93"/>
      <c r="D93" s="93"/>
      <c r="E93" s="93"/>
      <c r="F93" s="93"/>
      <c r="G93" s="93"/>
      <c r="H93" s="93"/>
      <c r="I93" s="93"/>
      <c r="J93" s="93"/>
      <c r="K93" s="93"/>
      <c r="L93" s="93"/>
      <c r="M93" s="93"/>
    </row>
    <row r="94" spans="1:13">
      <c r="A94" s="83"/>
      <c r="B94" s="77"/>
      <c r="C94" s="93"/>
      <c r="D94" s="93"/>
      <c r="E94" s="93"/>
      <c r="F94" s="93"/>
      <c r="G94" s="93"/>
      <c r="H94" s="93"/>
      <c r="I94" s="93"/>
      <c r="J94" s="93"/>
      <c r="K94" s="93"/>
      <c r="L94" s="93"/>
      <c r="M94" s="93"/>
    </row>
    <row r="95" spans="1:13">
      <c r="A95" s="83"/>
      <c r="B95" s="77"/>
      <c r="C95" s="93"/>
      <c r="D95" s="93"/>
      <c r="E95" s="93"/>
      <c r="F95" s="93"/>
      <c r="G95" s="93"/>
      <c r="H95" s="93"/>
      <c r="I95" s="93"/>
      <c r="J95" s="93"/>
      <c r="K95" s="93"/>
      <c r="L95" s="93"/>
      <c r="M95" s="93"/>
    </row>
    <row r="96" spans="1:13">
      <c r="A96" s="83"/>
      <c r="B96" s="77"/>
      <c r="C96" s="93"/>
      <c r="D96" s="93"/>
      <c r="E96" s="93"/>
      <c r="F96" s="93"/>
      <c r="G96" s="93"/>
      <c r="H96" s="93"/>
      <c r="I96" s="93"/>
      <c r="J96" s="93"/>
      <c r="K96" s="93"/>
      <c r="L96" s="93"/>
      <c r="M96" s="93"/>
    </row>
    <row r="97" spans="1:13">
      <c r="A97" s="83"/>
      <c r="B97" s="77"/>
      <c r="C97" s="93"/>
      <c r="D97" s="93"/>
      <c r="E97" s="93"/>
      <c r="F97" s="93"/>
      <c r="G97" s="93"/>
      <c r="H97" s="93"/>
      <c r="I97" s="93"/>
      <c r="J97" s="93"/>
      <c r="K97" s="93"/>
      <c r="L97" s="93"/>
      <c r="M97" s="93"/>
    </row>
    <row r="98" spans="1:13">
      <c r="A98" s="83"/>
      <c r="B98" s="77"/>
      <c r="C98" s="93"/>
      <c r="D98" s="93"/>
      <c r="E98" s="93"/>
      <c r="F98" s="93"/>
      <c r="G98" s="93"/>
      <c r="H98" s="93"/>
      <c r="I98" s="93"/>
      <c r="J98" s="93"/>
      <c r="K98" s="93"/>
      <c r="L98" s="93"/>
      <c r="M98" s="93"/>
    </row>
    <row r="99" spans="1:13">
      <c r="A99" s="83"/>
      <c r="B99" s="77"/>
      <c r="C99" s="93"/>
      <c r="D99" s="93"/>
      <c r="E99" s="93"/>
      <c r="F99" s="93"/>
      <c r="G99" s="93"/>
      <c r="H99" s="93"/>
      <c r="I99" s="93"/>
      <c r="J99" s="93"/>
      <c r="K99" s="93"/>
      <c r="L99" s="93"/>
      <c r="M99" s="93"/>
    </row>
    <row r="100" spans="1:13">
      <c r="A100" s="83"/>
      <c r="B100" s="77"/>
      <c r="C100" s="93"/>
      <c r="D100" s="93"/>
      <c r="E100" s="93"/>
      <c r="F100" s="93"/>
      <c r="G100" s="93"/>
      <c r="H100" s="93"/>
      <c r="I100" s="93"/>
      <c r="J100" s="93"/>
      <c r="K100" s="93"/>
      <c r="L100" s="93"/>
      <c r="M100" s="93"/>
    </row>
    <row r="101" spans="1:13">
      <c r="A101" s="83"/>
      <c r="B101" s="77"/>
      <c r="C101" s="93"/>
      <c r="D101" s="93"/>
      <c r="E101" s="93"/>
      <c r="F101" s="93"/>
      <c r="G101" s="93"/>
      <c r="H101" s="93"/>
      <c r="I101" s="93"/>
      <c r="J101" s="93"/>
      <c r="K101" s="93"/>
      <c r="L101" s="93"/>
      <c r="M101" s="93"/>
    </row>
    <row r="102" spans="1:13">
      <c r="A102" s="83"/>
      <c r="B102" s="77"/>
      <c r="C102" s="93"/>
      <c r="D102" s="93"/>
      <c r="E102" s="93"/>
      <c r="F102" s="93"/>
      <c r="G102" s="93"/>
      <c r="H102" s="93"/>
      <c r="I102" s="93"/>
      <c r="J102" s="93"/>
      <c r="K102" s="93"/>
      <c r="L102" s="93"/>
      <c r="M102" s="93"/>
    </row>
    <row r="103" spans="1:13">
      <c r="A103" s="83"/>
      <c r="B103" s="77"/>
      <c r="C103" s="93"/>
      <c r="D103" s="93"/>
      <c r="E103" s="93"/>
      <c r="F103" s="93"/>
      <c r="G103" s="93"/>
      <c r="H103" s="93"/>
      <c r="I103" s="93"/>
      <c r="J103" s="93"/>
      <c r="K103" s="93"/>
      <c r="L103" s="93"/>
      <c r="M103" s="93"/>
    </row>
    <row r="104" spans="1:13">
      <c r="A104" s="83"/>
      <c r="B104" s="77"/>
      <c r="C104" s="93"/>
      <c r="D104" s="93"/>
      <c r="E104" s="93"/>
      <c r="F104" s="93"/>
      <c r="G104" s="93"/>
      <c r="H104" s="93"/>
      <c r="I104" s="93"/>
      <c r="J104" s="93"/>
      <c r="K104" s="93"/>
      <c r="L104" s="93"/>
      <c r="M104" s="93"/>
    </row>
    <row r="105" spans="1:13">
      <c r="A105" s="83"/>
      <c r="B105" s="77"/>
      <c r="C105" s="93"/>
      <c r="D105" s="93"/>
      <c r="E105" s="93"/>
      <c r="F105" s="93"/>
      <c r="G105" s="93"/>
      <c r="H105" s="93"/>
      <c r="I105" s="93"/>
      <c r="J105" s="93"/>
      <c r="K105" s="93"/>
      <c r="L105" s="93"/>
      <c r="M105" s="93"/>
    </row>
    <row r="106" spans="1:13">
      <c r="A106" s="83"/>
      <c r="B106" s="77"/>
      <c r="C106" s="93"/>
      <c r="D106" s="93"/>
      <c r="E106" s="93"/>
      <c r="F106" s="93"/>
      <c r="G106" s="93"/>
      <c r="H106" s="93"/>
      <c r="I106" s="93"/>
      <c r="J106" s="93"/>
      <c r="K106" s="93"/>
      <c r="L106" s="93"/>
      <c r="M106" s="93"/>
    </row>
    <row r="107" spans="1:13">
      <c r="A107" s="83"/>
      <c r="B107" s="77"/>
      <c r="C107" s="93"/>
      <c r="D107" s="93"/>
      <c r="E107" s="93"/>
      <c r="F107" s="93"/>
      <c r="G107" s="93"/>
      <c r="H107" s="93"/>
      <c r="I107" s="93"/>
      <c r="J107" s="93"/>
      <c r="K107" s="93"/>
      <c r="L107" s="93"/>
      <c r="M107" s="93"/>
    </row>
    <row r="108" spans="1:13">
      <c r="A108" s="83"/>
      <c r="B108" s="77"/>
      <c r="C108" s="93"/>
      <c r="D108" s="93"/>
      <c r="E108" s="93"/>
      <c r="F108" s="93"/>
      <c r="G108" s="93"/>
      <c r="H108" s="93"/>
      <c r="I108" s="93"/>
      <c r="J108" s="93"/>
      <c r="K108" s="93"/>
      <c r="L108" s="93"/>
      <c r="M108" s="93"/>
    </row>
    <row r="109" spans="1:13">
      <c r="A109" s="83"/>
      <c r="B109" s="77"/>
      <c r="C109" s="93"/>
      <c r="D109" s="93"/>
      <c r="E109" s="93"/>
      <c r="F109" s="93"/>
      <c r="G109" s="93"/>
      <c r="H109" s="93"/>
      <c r="I109" s="93"/>
      <c r="J109" s="93"/>
      <c r="K109" s="93"/>
      <c r="L109" s="93"/>
      <c r="M109" s="93"/>
    </row>
    <row r="110" spans="1:13">
      <c r="A110" s="83"/>
      <c r="B110" s="77"/>
      <c r="C110" s="93"/>
      <c r="D110" s="93"/>
      <c r="E110" s="93"/>
      <c r="F110" s="93"/>
      <c r="G110" s="93"/>
      <c r="H110" s="93"/>
      <c r="I110" s="93"/>
      <c r="J110" s="93"/>
      <c r="K110" s="93"/>
      <c r="L110" s="93"/>
      <c r="M110" s="93"/>
    </row>
    <row r="111" spans="1:13">
      <c r="A111" s="83"/>
      <c r="B111" s="77"/>
      <c r="C111" s="93"/>
      <c r="D111" s="93"/>
      <c r="E111" s="93"/>
      <c r="F111" s="93"/>
      <c r="G111" s="93"/>
      <c r="H111" s="93"/>
      <c r="I111" s="93"/>
      <c r="J111" s="93"/>
      <c r="K111" s="93"/>
      <c r="L111" s="93"/>
      <c r="M111" s="93"/>
    </row>
    <row r="112" spans="1:13">
      <c r="A112" s="83"/>
      <c r="B112" s="77"/>
      <c r="C112" s="93"/>
      <c r="D112" s="93"/>
      <c r="E112" s="93"/>
      <c r="F112" s="93"/>
      <c r="G112" s="93"/>
      <c r="H112" s="93"/>
      <c r="I112" s="93"/>
      <c r="J112" s="93"/>
      <c r="K112" s="93"/>
      <c r="L112" s="93"/>
      <c r="M112" s="93"/>
    </row>
    <row r="113" spans="1:13">
      <c r="A113" s="83"/>
      <c r="B113" s="77"/>
      <c r="C113" s="93"/>
      <c r="D113" s="93"/>
      <c r="E113" s="93"/>
      <c r="F113" s="93"/>
      <c r="G113" s="93"/>
      <c r="H113" s="93"/>
      <c r="I113" s="93"/>
      <c r="J113" s="93"/>
      <c r="K113" s="93"/>
      <c r="L113" s="93"/>
      <c r="M113" s="93"/>
    </row>
    <row r="114" spans="1:13">
      <c r="A114" s="83"/>
      <c r="B114" s="77"/>
      <c r="C114" s="93"/>
      <c r="D114" s="93"/>
      <c r="E114" s="93"/>
      <c r="F114" s="93"/>
      <c r="G114" s="93"/>
      <c r="H114" s="93"/>
      <c r="I114" s="93"/>
      <c r="J114" s="93"/>
      <c r="K114" s="93"/>
      <c r="L114" s="93"/>
      <c r="M114" s="93"/>
    </row>
    <row r="115" spans="1:13">
      <c r="A115" s="83"/>
      <c r="B115" s="77"/>
      <c r="C115" s="93"/>
      <c r="D115" s="93"/>
      <c r="E115" s="93"/>
      <c r="F115" s="93"/>
      <c r="G115" s="93"/>
      <c r="H115" s="93"/>
      <c r="I115" s="93"/>
      <c r="J115" s="93"/>
      <c r="K115" s="93"/>
      <c r="L115" s="93"/>
      <c r="M115" s="93"/>
    </row>
    <row r="116" spans="1:13">
      <c r="A116" s="83"/>
      <c r="B116" s="77"/>
      <c r="C116" s="93"/>
      <c r="D116" s="93"/>
      <c r="E116" s="93"/>
      <c r="F116" s="93"/>
      <c r="G116" s="93"/>
      <c r="H116" s="93"/>
      <c r="I116" s="93"/>
      <c r="J116" s="93"/>
      <c r="K116" s="93"/>
      <c r="L116" s="93"/>
      <c r="M116" s="93"/>
    </row>
    <row r="117" spans="1:13">
      <c r="A117" s="83"/>
      <c r="B117" s="77"/>
      <c r="C117" s="93"/>
      <c r="D117" s="93"/>
      <c r="E117" s="93"/>
      <c r="F117" s="93"/>
      <c r="G117" s="93"/>
      <c r="H117" s="93"/>
      <c r="I117" s="93"/>
      <c r="J117" s="93"/>
      <c r="K117" s="93"/>
      <c r="L117" s="93"/>
      <c r="M117" s="93"/>
    </row>
    <row r="118" spans="1:13">
      <c r="A118" s="83"/>
      <c r="B118" s="77"/>
      <c r="C118" s="93"/>
      <c r="D118" s="93"/>
      <c r="E118" s="93"/>
      <c r="F118" s="93"/>
      <c r="G118" s="93"/>
      <c r="H118" s="93"/>
      <c r="I118" s="93"/>
      <c r="J118" s="93"/>
      <c r="K118" s="93"/>
      <c r="L118" s="93"/>
      <c r="M118" s="93"/>
    </row>
    <row r="119" spans="1:13">
      <c r="A119" s="83"/>
      <c r="B119" s="77"/>
      <c r="C119" s="93"/>
      <c r="D119" s="93"/>
      <c r="E119" s="93"/>
      <c r="F119" s="93"/>
      <c r="G119" s="93"/>
      <c r="H119" s="93"/>
      <c r="I119" s="93"/>
      <c r="J119" s="93"/>
      <c r="K119" s="93"/>
      <c r="L119" s="93"/>
      <c r="M119" s="93"/>
    </row>
    <row r="120" spans="1:13">
      <c r="A120" s="83"/>
      <c r="B120" s="77"/>
      <c r="C120" s="93"/>
      <c r="D120" s="93"/>
      <c r="E120" s="93"/>
      <c r="F120" s="93"/>
      <c r="G120" s="93"/>
      <c r="H120" s="93"/>
      <c r="I120" s="93"/>
      <c r="J120" s="93"/>
      <c r="K120" s="93"/>
      <c r="L120" s="93"/>
      <c r="M120" s="93"/>
    </row>
    <row r="121" spans="1:13">
      <c r="A121" s="83"/>
      <c r="B121" s="77"/>
      <c r="C121" s="93"/>
      <c r="D121" s="93"/>
      <c r="E121" s="93"/>
      <c r="F121" s="93"/>
      <c r="G121" s="93"/>
      <c r="H121" s="93"/>
      <c r="I121" s="93"/>
      <c r="J121" s="93"/>
      <c r="K121" s="93"/>
      <c r="L121" s="93"/>
      <c r="M121" s="93"/>
    </row>
    <row r="122" spans="1:13">
      <c r="A122" s="83"/>
      <c r="B122" s="77"/>
      <c r="C122" s="93"/>
      <c r="D122" s="93"/>
      <c r="E122" s="93"/>
      <c r="F122" s="93"/>
      <c r="G122" s="93"/>
      <c r="H122" s="93"/>
      <c r="I122" s="93"/>
      <c r="J122" s="93"/>
      <c r="K122" s="93"/>
      <c r="L122" s="93"/>
      <c r="M122" s="93"/>
    </row>
    <row r="123" spans="1:13">
      <c r="A123" s="83"/>
      <c r="B123" s="77"/>
      <c r="C123" s="93"/>
      <c r="D123" s="93"/>
      <c r="E123" s="93"/>
      <c r="F123" s="93"/>
      <c r="G123" s="93"/>
      <c r="H123" s="93"/>
      <c r="I123" s="93"/>
      <c r="J123" s="93"/>
      <c r="K123" s="93"/>
      <c r="L123" s="93"/>
      <c r="M123" s="93"/>
    </row>
    <row r="124" spans="1:13">
      <c r="A124" s="83"/>
      <c r="B124" s="77"/>
      <c r="C124" s="93"/>
      <c r="D124" s="93"/>
      <c r="E124" s="93"/>
      <c r="F124" s="93"/>
      <c r="G124" s="93"/>
      <c r="H124" s="93"/>
      <c r="I124" s="93"/>
      <c r="J124" s="93"/>
      <c r="K124" s="93"/>
      <c r="L124" s="93"/>
      <c r="M124" s="93"/>
    </row>
    <row r="125" spans="1:13">
      <c r="A125" s="83"/>
      <c r="B125" s="77"/>
      <c r="C125" s="93"/>
      <c r="D125" s="93"/>
      <c r="E125" s="93"/>
      <c r="F125" s="93"/>
      <c r="G125" s="93"/>
      <c r="H125" s="93"/>
      <c r="I125" s="93"/>
      <c r="J125" s="93"/>
      <c r="K125" s="93"/>
      <c r="L125" s="93"/>
      <c r="M125" s="93"/>
    </row>
    <row r="126" spans="1:13">
      <c r="A126" s="83"/>
      <c r="B126" s="77"/>
      <c r="C126" s="93"/>
      <c r="D126" s="93"/>
      <c r="E126" s="93"/>
      <c r="F126" s="93"/>
      <c r="G126" s="93"/>
      <c r="H126" s="93"/>
      <c r="I126" s="93"/>
      <c r="J126" s="93"/>
      <c r="K126" s="93"/>
      <c r="L126" s="93"/>
      <c r="M126" s="93"/>
    </row>
    <row r="127" spans="1:13">
      <c r="A127" s="83"/>
      <c r="B127" s="77"/>
      <c r="C127" s="93"/>
      <c r="D127" s="93"/>
      <c r="E127" s="93"/>
      <c r="F127" s="93"/>
      <c r="G127" s="93"/>
      <c r="H127" s="93"/>
      <c r="I127" s="93"/>
      <c r="J127" s="93"/>
      <c r="K127" s="93"/>
      <c r="L127" s="93"/>
      <c r="M127" s="93"/>
    </row>
    <row r="128" spans="1:13">
      <c r="A128" s="83"/>
      <c r="B128" s="77"/>
      <c r="C128" s="93"/>
      <c r="D128" s="93"/>
      <c r="E128" s="93"/>
      <c r="F128" s="93"/>
      <c r="G128" s="93"/>
      <c r="H128" s="93"/>
      <c r="I128" s="93"/>
      <c r="J128" s="93"/>
      <c r="K128" s="93"/>
      <c r="L128" s="93"/>
      <c r="M128" s="93"/>
    </row>
    <row r="129" spans="1:13">
      <c r="A129" s="83"/>
      <c r="B129" s="77"/>
      <c r="C129" s="93"/>
      <c r="D129" s="93"/>
      <c r="E129" s="93"/>
      <c r="F129" s="93"/>
      <c r="G129" s="93"/>
      <c r="H129" s="93"/>
      <c r="I129" s="93"/>
      <c r="J129" s="93"/>
      <c r="K129" s="93"/>
      <c r="L129" s="93"/>
      <c r="M129" s="93"/>
    </row>
    <row r="130" spans="1:13">
      <c r="A130" s="83"/>
      <c r="B130" s="77"/>
      <c r="C130" s="93"/>
      <c r="D130" s="93"/>
      <c r="E130" s="93"/>
      <c r="F130" s="93"/>
      <c r="G130" s="93"/>
      <c r="H130" s="93"/>
      <c r="I130" s="93"/>
      <c r="J130" s="93"/>
      <c r="K130" s="93"/>
      <c r="L130" s="93"/>
      <c r="M130" s="93"/>
    </row>
    <row r="131" spans="1:13">
      <c r="A131" s="83"/>
      <c r="B131" s="77"/>
      <c r="C131" s="93"/>
      <c r="D131" s="93"/>
      <c r="E131" s="93"/>
      <c r="F131" s="93"/>
      <c r="G131" s="93"/>
      <c r="H131" s="93"/>
      <c r="I131" s="93"/>
      <c r="J131" s="93"/>
      <c r="K131" s="93"/>
      <c r="L131" s="93"/>
      <c r="M131" s="93"/>
    </row>
    <row r="132" spans="1:13">
      <c r="A132" s="83"/>
      <c r="B132" s="77"/>
      <c r="C132" s="93"/>
      <c r="D132" s="93"/>
      <c r="E132" s="93"/>
      <c r="F132" s="93"/>
      <c r="G132" s="93"/>
      <c r="H132" s="93"/>
      <c r="I132" s="93"/>
      <c r="J132" s="93"/>
      <c r="K132" s="93"/>
      <c r="L132" s="93"/>
      <c r="M132" s="93"/>
    </row>
    <row r="133" spans="1:13">
      <c r="A133" s="83"/>
      <c r="B133" s="77"/>
      <c r="C133" s="93"/>
      <c r="D133" s="93"/>
      <c r="E133" s="93"/>
      <c r="F133" s="93"/>
      <c r="G133" s="93"/>
      <c r="H133" s="93"/>
      <c r="I133" s="93"/>
      <c r="J133" s="93"/>
      <c r="K133" s="93"/>
      <c r="L133" s="93"/>
      <c r="M133" s="93"/>
    </row>
    <row r="134" spans="1:13">
      <c r="A134" s="83"/>
      <c r="B134" s="77"/>
      <c r="C134" s="93"/>
      <c r="D134" s="93"/>
      <c r="E134" s="93"/>
      <c r="F134" s="93"/>
      <c r="G134" s="93"/>
      <c r="H134" s="93"/>
      <c r="I134" s="93"/>
      <c r="J134" s="93"/>
      <c r="K134" s="93"/>
      <c r="L134" s="93"/>
      <c r="M134" s="93"/>
    </row>
    <row r="135" spans="1:13">
      <c r="A135" s="83"/>
      <c r="B135" s="77"/>
      <c r="C135" s="93"/>
      <c r="D135" s="93"/>
      <c r="E135" s="93"/>
      <c r="F135" s="93"/>
      <c r="G135" s="93"/>
      <c r="H135" s="93"/>
      <c r="I135" s="93"/>
      <c r="J135" s="93"/>
      <c r="K135" s="93"/>
      <c r="L135" s="93"/>
      <c r="M135" s="93"/>
    </row>
    <row r="136" spans="1:13">
      <c r="A136" s="83"/>
      <c r="B136" s="77"/>
      <c r="C136" s="93"/>
      <c r="D136" s="93"/>
      <c r="E136" s="93"/>
      <c r="F136" s="93"/>
      <c r="G136" s="93"/>
      <c r="H136" s="93"/>
      <c r="I136" s="93"/>
      <c r="J136" s="93"/>
      <c r="K136" s="93"/>
      <c r="L136" s="93"/>
      <c r="M136" s="93"/>
    </row>
    <row r="137" spans="1:13">
      <c r="A137" s="83"/>
      <c r="B137" s="77"/>
      <c r="C137" s="93"/>
      <c r="D137" s="93"/>
      <c r="E137" s="93"/>
      <c r="F137" s="93"/>
      <c r="G137" s="93"/>
      <c r="H137" s="93"/>
      <c r="I137" s="93"/>
      <c r="J137" s="93"/>
      <c r="K137" s="93"/>
      <c r="L137" s="93"/>
      <c r="M137" s="93"/>
    </row>
    <row r="138" spans="1:13">
      <c r="A138" s="83"/>
      <c r="B138" s="77"/>
      <c r="C138" s="93"/>
      <c r="D138" s="93"/>
      <c r="E138" s="93"/>
      <c r="F138" s="93"/>
      <c r="G138" s="93"/>
      <c r="H138" s="93"/>
      <c r="I138" s="93"/>
      <c r="J138" s="93"/>
      <c r="K138" s="93"/>
      <c r="L138" s="93"/>
      <c r="M138" s="93"/>
    </row>
    <row r="139" spans="1:13">
      <c r="A139" s="83"/>
      <c r="B139" s="77"/>
      <c r="C139" s="93"/>
      <c r="D139" s="93"/>
      <c r="E139" s="93"/>
      <c r="F139" s="93"/>
      <c r="G139" s="93"/>
      <c r="H139" s="93"/>
      <c r="I139" s="93"/>
      <c r="J139" s="93"/>
      <c r="K139" s="93"/>
      <c r="L139" s="93"/>
      <c r="M139" s="93"/>
    </row>
    <row r="140" spans="1:13">
      <c r="A140" s="83"/>
      <c r="B140" s="77"/>
      <c r="C140" s="93"/>
      <c r="D140" s="93"/>
      <c r="E140" s="93"/>
      <c r="F140" s="93"/>
      <c r="G140" s="93"/>
      <c r="H140" s="93"/>
      <c r="I140" s="93"/>
      <c r="J140" s="93"/>
      <c r="K140" s="93"/>
      <c r="L140" s="93"/>
      <c r="M140" s="93"/>
    </row>
    <row r="141" spans="1:13">
      <c r="A141" s="83"/>
      <c r="B141" s="77"/>
      <c r="C141" s="93"/>
      <c r="D141" s="93"/>
      <c r="E141" s="93"/>
      <c r="F141" s="93"/>
      <c r="G141" s="93"/>
      <c r="H141" s="93"/>
      <c r="I141" s="93"/>
      <c r="J141" s="93"/>
      <c r="K141" s="93"/>
      <c r="L141" s="93"/>
      <c r="M141" s="93"/>
    </row>
    <row r="142" spans="1:13">
      <c r="A142" s="83"/>
      <c r="B142" s="77"/>
      <c r="C142" s="93"/>
      <c r="D142" s="93"/>
      <c r="E142" s="93"/>
      <c r="F142" s="93"/>
      <c r="G142" s="93"/>
      <c r="H142" s="93"/>
      <c r="I142" s="93"/>
      <c r="J142" s="93"/>
      <c r="K142" s="93"/>
      <c r="L142" s="93"/>
      <c r="M142" s="93"/>
    </row>
    <row r="143" spans="1:13">
      <c r="A143" s="83"/>
      <c r="B143" s="77"/>
      <c r="C143" s="93"/>
      <c r="D143" s="93"/>
      <c r="E143" s="93"/>
      <c r="F143" s="93"/>
      <c r="G143" s="93"/>
      <c r="H143" s="93"/>
      <c r="I143" s="93"/>
      <c r="J143" s="93"/>
      <c r="K143" s="93"/>
      <c r="L143" s="93"/>
      <c r="M143" s="93"/>
    </row>
    <row r="144" spans="1:13">
      <c r="A144" s="83"/>
      <c r="B144" s="77"/>
      <c r="C144" s="93"/>
      <c r="D144" s="93"/>
      <c r="E144" s="93"/>
      <c r="F144" s="93"/>
      <c r="G144" s="93"/>
      <c r="H144" s="93"/>
      <c r="I144" s="93"/>
      <c r="J144" s="93"/>
      <c r="K144" s="93"/>
      <c r="L144" s="93"/>
      <c r="M144" s="93"/>
    </row>
    <row r="145" spans="1:13">
      <c r="A145" s="83"/>
      <c r="B145" s="77"/>
      <c r="C145" s="93"/>
      <c r="D145" s="93"/>
      <c r="E145" s="93"/>
      <c r="F145" s="93"/>
      <c r="G145" s="93"/>
      <c r="H145" s="93"/>
      <c r="I145" s="93"/>
      <c r="J145" s="93"/>
      <c r="K145" s="93"/>
      <c r="L145" s="93"/>
      <c r="M145" s="93"/>
    </row>
    <row r="146" spans="1:13">
      <c r="A146" s="83"/>
      <c r="B146" s="77"/>
      <c r="C146" s="93"/>
      <c r="D146" s="93"/>
      <c r="E146" s="93"/>
      <c r="F146" s="93"/>
      <c r="G146" s="93"/>
      <c r="H146" s="93"/>
      <c r="I146" s="93"/>
      <c r="J146" s="93"/>
      <c r="K146" s="93"/>
      <c r="L146" s="93"/>
      <c r="M146" s="93"/>
    </row>
    <row r="147" spans="1:13">
      <c r="A147" s="83"/>
      <c r="B147" s="77"/>
      <c r="C147" s="93"/>
      <c r="D147" s="93"/>
      <c r="E147" s="93"/>
      <c r="F147" s="93"/>
      <c r="G147" s="93"/>
      <c r="H147" s="93"/>
      <c r="I147" s="93"/>
      <c r="J147" s="93"/>
      <c r="K147" s="93"/>
      <c r="L147" s="93"/>
      <c r="M147" s="93"/>
    </row>
    <row r="148" spans="1:13">
      <c r="A148" s="83"/>
      <c r="B148" s="77"/>
      <c r="C148" s="93"/>
      <c r="D148" s="93"/>
      <c r="E148" s="93"/>
      <c r="F148" s="93"/>
      <c r="G148" s="93"/>
      <c r="H148" s="93"/>
      <c r="I148" s="93"/>
      <c r="J148" s="93"/>
      <c r="K148" s="93"/>
      <c r="L148" s="93"/>
      <c r="M148" s="93"/>
    </row>
    <row r="149" spans="1:13">
      <c r="A149" s="83"/>
      <c r="B149" s="77"/>
      <c r="C149" s="93"/>
      <c r="D149" s="93"/>
      <c r="E149" s="93"/>
      <c r="F149" s="93"/>
      <c r="G149" s="93"/>
      <c r="H149" s="93"/>
      <c r="I149" s="93"/>
      <c r="J149" s="93"/>
      <c r="K149" s="93"/>
      <c r="L149" s="93"/>
      <c r="M149" s="93"/>
    </row>
    <row r="150" spans="1:13">
      <c r="A150" s="83"/>
      <c r="B150" s="77"/>
      <c r="C150" s="93"/>
      <c r="D150" s="93"/>
      <c r="E150" s="93"/>
      <c r="F150" s="93"/>
      <c r="G150" s="93"/>
      <c r="H150" s="93"/>
      <c r="I150" s="93"/>
      <c r="J150" s="93"/>
      <c r="K150" s="93"/>
      <c r="L150" s="93"/>
      <c r="M150" s="93"/>
    </row>
    <row r="151" spans="1:13">
      <c r="A151" s="83"/>
      <c r="B151" s="77"/>
      <c r="C151" s="93"/>
      <c r="D151" s="93"/>
      <c r="E151" s="93"/>
      <c r="F151" s="93"/>
      <c r="G151" s="93"/>
      <c r="H151" s="93"/>
      <c r="I151" s="93"/>
      <c r="J151" s="93"/>
      <c r="K151" s="93"/>
      <c r="L151" s="93"/>
      <c r="M151" s="93"/>
    </row>
    <row r="152" spans="1:13">
      <c r="A152" s="83"/>
      <c r="B152" s="77"/>
      <c r="C152" s="93"/>
      <c r="D152" s="93"/>
      <c r="E152" s="93"/>
      <c r="F152" s="93"/>
      <c r="G152" s="93"/>
      <c r="H152" s="93"/>
      <c r="I152" s="93"/>
      <c r="J152" s="93"/>
      <c r="K152" s="93"/>
      <c r="L152" s="93"/>
      <c r="M152" s="93"/>
    </row>
    <row r="153" spans="1:13">
      <c r="A153" s="83"/>
      <c r="B153" s="77"/>
      <c r="C153" s="93"/>
      <c r="D153" s="93"/>
      <c r="E153" s="93"/>
      <c r="F153" s="93"/>
      <c r="G153" s="93"/>
      <c r="H153" s="93"/>
      <c r="I153" s="93"/>
      <c r="J153" s="93"/>
      <c r="K153" s="93"/>
      <c r="L153" s="93"/>
      <c r="M153" s="93"/>
    </row>
    <row r="154" spans="1:13">
      <c r="A154" s="83"/>
      <c r="B154" s="77"/>
      <c r="C154" s="93"/>
      <c r="D154" s="93"/>
      <c r="E154" s="93"/>
      <c r="F154" s="93"/>
      <c r="G154" s="93"/>
      <c r="H154" s="93"/>
      <c r="I154" s="93"/>
      <c r="J154" s="93"/>
      <c r="K154" s="93"/>
      <c r="L154" s="93"/>
      <c r="M154" s="93"/>
    </row>
    <row r="155" spans="1:13">
      <c r="A155" s="83"/>
      <c r="B155" s="77"/>
      <c r="C155" s="93"/>
      <c r="D155" s="93"/>
      <c r="E155" s="93"/>
      <c r="F155" s="93"/>
      <c r="G155" s="93"/>
      <c r="H155" s="93"/>
      <c r="I155" s="93"/>
      <c r="J155" s="93"/>
      <c r="K155" s="93"/>
      <c r="L155" s="93"/>
      <c r="M155" s="93"/>
    </row>
    <row r="156" spans="1:13">
      <c r="A156" s="83"/>
      <c r="B156" s="77"/>
      <c r="C156" s="93"/>
      <c r="D156" s="93"/>
      <c r="E156" s="93"/>
      <c r="F156" s="93"/>
      <c r="G156" s="93"/>
      <c r="H156" s="93"/>
      <c r="I156" s="93"/>
      <c r="J156" s="93"/>
      <c r="K156" s="93"/>
      <c r="L156" s="93"/>
      <c r="M156" s="93"/>
    </row>
    <row r="157" spans="1:13">
      <c r="A157" s="83"/>
      <c r="B157" s="77"/>
      <c r="C157" s="93"/>
      <c r="D157" s="93"/>
      <c r="E157" s="93"/>
      <c r="F157" s="93"/>
      <c r="G157" s="93"/>
      <c r="H157" s="93"/>
      <c r="I157" s="93"/>
      <c r="J157" s="93"/>
      <c r="K157" s="93"/>
      <c r="L157" s="93"/>
      <c r="M157" s="93"/>
    </row>
    <row r="158" spans="1:13">
      <c r="A158" s="83"/>
      <c r="B158" s="77"/>
      <c r="C158" s="93"/>
      <c r="D158" s="93"/>
      <c r="E158" s="93"/>
      <c r="F158" s="93"/>
      <c r="G158" s="93"/>
      <c r="H158" s="93"/>
      <c r="I158" s="93"/>
      <c r="J158" s="93"/>
      <c r="K158" s="93"/>
      <c r="L158" s="93"/>
      <c r="M158" s="93"/>
    </row>
    <row r="159" spans="1:13">
      <c r="A159" s="83"/>
      <c r="B159" s="77"/>
      <c r="C159" s="93"/>
      <c r="D159" s="93"/>
      <c r="E159" s="93"/>
      <c r="F159" s="93"/>
      <c r="G159" s="93"/>
      <c r="H159" s="93"/>
      <c r="I159" s="93"/>
      <c r="J159" s="93"/>
      <c r="K159" s="93"/>
      <c r="L159" s="93"/>
      <c r="M159" s="93"/>
    </row>
    <row r="160" spans="1:13">
      <c r="A160" s="83"/>
      <c r="B160" s="77"/>
      <c r="C160" s="93"/>
      <c r="D160" s="93"/>
      <c r="E160" s="93"/>
      <c r="F160" s="93"/>
      <c r="G160" s="93"/>
      <c r="H160" s="93"/>
      <c r="I160" s="93"/>
      <c r="J160" s="93"/>
      <c r="K160" s="93"/>
      <c r="L160" s="93"/>
      <c r="M160" s="93"/>
    </row>
    <row r="161" spans="1:13">
      <c r="A161" s="83"/>
      <c r="B161" s="77"/>
      <c r="C161" s="93"/>
      <c r="D161" s="93"/>
      <c r="E161" s="93"/>
      <c r="F161" s="93"/>
      <c r="G161" s="93"/>
      <c r="H161" s="93"/>
      <c r="I161" s="93"/>
      <c r="J161" s="93"/>
      <c r="K161" s="93"/>
      <c r="L161" s="93"/>
      <c r="M161" s="93"/>
    </row>
    <row r="162" spans="1:13">
      <c r="A162" s="83"/>
      <c r="B162" s="77"/>
      <c r="C162" s="93"/>
      <c r="D162" s="93"/>
      <c r="E162" s="93"/>
      <c r="F162" s="93"/>
      <c r="G162" s="93"/>
      <c r="H162" s="93"/>
      <c r="I162" s="93"/>
      <c r="J162" s="93"/>
      <c r="K162" s="93"/>
      <c r="L162" s="93"/>
      <c r="M162" s="93"/>
    </row>
    <row r="163" spans="1:13">
      <c r="A163" s="83"/>
      <c r="B163" s="77"/>
      <c r="C163" s="93"/>
      <c r="D163" s="93"/>
      <c r="E163" s="93"/>
      <c r="F163" s="93"/>
      <c r="G163" s="93"/>
      <c r="H163" s="93"/>
      <c r="I163" s="93"/>
      <c r="J163" s="93"/>
      <c r="K163" s="93"/>
      <c r="L163" s="93"/>
      <c r="M163" s="93"/>
    </row>
    <row r="164" spans="1:13">
      <c r="A164" s="83"/>
      <c r="B164" s="77"/>
      <c r="C164" s="93"/>
      <c r="D164" s="93"/>
      <c r="E164" s="93"/>
      <c r="F164" s="93"/>
      <c r="G164" s="93"/>
      <c r="H164" s="93"/>
      <c r="I164" s="93"/>
      <c r="J164" s="93"/>
      <c r="K164" s="93"/>
      <c r="L164" s="93"/>
      <c r="M164" s="93"/>
    </row>
    <row r="165" spans="1:13">
      <c r="A165" s="83"/>
      <c r="B165" s="77"/>
      <c r="C165" s="93"/>
      <c r="D165" s="93"/>
      <c r="E165" s="93"/>
      <c r="F165" s="93"/>
      <c r="G165" s="93"/>
      <c r="H165" s="93"/>
      <c r="I165" s="93"/>
      <c r="J165" s="93"/>
      <c r="K165" s="93"/>
      <c r="L165" s="93"/>
      <c r="M165" s="93"/>
    </row>
    <row r="166" spans="1:13">
      <c r="A166" s="83"/>
      <c r="B166" s="77"/>
      <c r="C166" s="93"/>
      <c r="D166" s="93"/>
      <c r="E166" s="93"/>
      <c r="F166" s="93"/>
      <c r="G166" s="93"/>
      <c r="H166" s="93"/>
      <c r="I166" s="93"/>
      <c r="J166" s="93"/>
      <c r="K166" s="93"/>
      <c r="L166" s="93"/>
      <c r="M166" s="93"/>
    </row>
    <row r="167" spans="1:13">
      <c r="A167" s="83"/>
      <c r="B167" s="77"/>
      <c r="C167" s="93"/>
      <c r="D167" s="93"/>
      <c r="E167" s="93"/>
      <c r="F167" s="93"/>
      <c r="G167" s="93"/>
      <c r="H167" s="93"/>
      <c r="I167" s="93"/>
      <c r="J167" s="93"/>
      <c r="K167" s="93"/>
      <c r="L167" s="93"/>
      <c r="M167" s="93"/>
    </row>
    <row r="168" spans="1:13">
      <c r="A168" s="83"/>
      <c r="B168" s="77"/>
      <c r="C168" s="93"/>
      <c r="D168" s="93"/>
      <c r="E168" s="93"/>
      <c r="F168" s="93"/>
      <c r="G168" s="93"/>
      <c r="H168" s="93"/>
      <c r="I168" s="93"/>
      <c r="J168" s="93"/>
      <c r="K168" s="93"/>
      <c r="L168" s="93"/>
      <c r="M168" s="93"/>
    </row>
    <row r="169" spans="1:13">
      <c r="A169" s="83"/>
      <c r="B169" s="77"/>
      <c r="C169" s="93"/>
      <c r="D169" s="93"/>
      <c r="E169" s="93"/>
      <c r="F169" s="93"/>
      <c r="G169" s="93"/>
      <c r="H169" s="93"/>
      <c r="I169" s="93"/>
      <c r="J169" s="93"/>
      <c r="K169" s="93"/>
      <c r="L169" s="93"/>
      <c r="M169" s="93"/>
    </row>
    <row r="170" spans="1:13">
      <c r="A170" s="83"/>
      <c r="B170" s="77"/>
      <c r="C170" s="93"/>
      <c r="D170" s="93"/>
      <c r="E170" s="93"/>
      <c r="F170" s="93"/>
      <c r="G170" s="93"/>
      <c r="H170" s="93"/>
      <c r="I170" s="93"/>
      <c r="J170" s="93"/>
      <c r="K170" s="93"/>
      <c r="L170" s="93"/>
      <c r="M170" s="93"/>
    </row>
    <row r="171" spans="1:13">
      <c r="A171" s="83"/>
      <c r="B171" s="77"/>
      <c r="C171" s="93"/>
      <c r="D171" s="93"/>
      <c r="E171" s="93"/>
      <c r="F171" s="93"/>
      <c r="G171" s="93"/>
      <c r="H171" s="93"/>
      <c r="I171" s="93"/>
      <c r="J171" s="93"/>
      <c r="K171" s="93"/>
      <c r="L171" s="93"/>
      <c r="M171" s="93"/>
    </row>
    <row r="172" spans="1:13">
      <c r="A172" s="83"/>
      <c r="B172" s="77"/>
      <c r="C172" s="93"/>
      <c r="D172" s="93"/>
      <c r="E172" s="93"/>
      <c r="F172" s="93"/>
      <c r="G172" s="93"/>
      <c r="H172" s="93"/>
      <c r="I172" s="93"/>
      <c r="J172" s="93"/>
      <c r="K172" s="93"/>
      <c r="L172" s="93"/>
      <c r="M172" s="93"/>
    </row>
    <row r="173" spans="1:13">
      <c r="A173" s="83"/>
      <c r="B173" s="77"/>
      <c r="C173" s="93"/>
      <c r="D173" s="93"/>
      <c r="E173" s="93"/>
      <c r="F173" s="93"/>
      <c r="G173" s="93"/>
      <c r="H173" s="93"/>
      <c r="I173" s="93"/>
      <c r="J173" s="93"/>
      <c r="K173" s="93"/>
      <c r="L173" s="93"/>
      <c r="M173" s="93"/>
    </row>
    <row r="174" spans="1:13">
      <c r="A174" s="83"/>
      <c r="B174" s="77"/>
      <c r="C174" s="93"/>
      <c r="D174" s="93"/>
      <c r="E174" s="93"/>
      <c r="F174" s="93"/>
      <c r="G174" s="93"/>
      <c r="H174" s="93"/>
      <c r="I174" s="93"/>
      <c r="J174" s="93"/>
      <c r="K174" s="93"/>
      <c r="L174" s="93"/>
      <c r="M174" s="93"/>
    </row>
    <row r="175" spans="1:13">
      <c r="A175" s="83"/>
      <c r="B175" s="77"/>
      <c r="C175" s="93"/>
      <c r="D175" s="93"/>
      <c r="E175" s="93"/>
      <c r="F175" s="93"/>
      <c r="G175" s="93"/>
      <c r="H175" s="93"/>
      <c r="I175" s="93"/>
      <c r="J175" s="93"/>
      <c r="K175" s="93"/>
      <c r="L175" s="93"/>
      <c r="M175" s="93"/>
    </row>
    <row r="176" spans="1:13">
      <c r="A176" s="83"/>
      <c r="B176" s="77"/>
      <c r="C176" s="93"/>
      <c r="D176" s="93"/>
      <c r="E176" s="93"/>
      <c r="F176" s="93"/>
      <c r="G176" s="93"/>
      <c r="H176" s="93"/>
      <c r="I176" s="93"/>
      <c r="J176" s="93"/>
      <c r="K176" s="93"/>
      <c r="L176" s="93"/>
      <c r="M176" s="93"/>
    </row>
    <row r="177" spans="1:13">
      <c r="A177" s="83"/>
      <c r="B177" s="77"/>
      <c r="C177" s="93"/>
      <c r="D177" s="93"/>
      <c r="E177" s="93"/>
      <c r="F177" s="93"/>
      <c r="G177" s="93"/>
      <c r="H177" s="93"/>
      <c r="I177" s="93"/>
      <c r="J177" s="93"/>
      <c r="K177" s="93"/>
      <c r="L177" s="93"/>
      <c r="M177" s="93"/>
    </row>
    <row r="178" spans="1:13">
      <c r="A178" s="83"/>
      <c r="B178" s="77"/>
      <c r="C178" s="93"/>
      <c r="D178" s="93"/>
      <c r="E178" s="93"/>
      <c r="F178" s="93"/>
      <c r="G178" s="93"/>
      <c r="H178" s="93"/>
      <c r="I178" s="93"/>
      <c r="J178" s="93"/>
      <c r="K178" s="93"/>
      <c r="L178" s="93"/>
      <c r="M178" s="93"/>
    </row>
    <row r="179" spans="1:13">
      <c r="A179" s="83"/>
      <c r="B179" s="77"/>
      <c r="C179" s="93"/>
      <c r="D179" s="93"/>
      <c r="E179" s="93"/>
      <c r="F179" s="93"/>
      <c r="G179" s="93"/>
      <c r="H179" s="93"/>
      <c r="I179" s="93"/>
      <c r="J179" s="93"/>
      <c r="K179" s="93"/>
      <c r="L179" s="93"/>
      <c r="M179" s="93"/>
    </row>
    <row r="180" spans="1:13">
      <c r="A180" s="83"/>
      <c r="B180" s="77"/>
      <c r="C180" s="93"/>
      <c r="D180" s="93"/>
      <c r="E180" s="93"/>
      <c r="F180" s="93"/>
      <c r="G180" s="93"/>
      <c r="H180" s="93"/>
      <c r="I180" s="93"/>
      <c r="J180" s="93"/>
      <c r="K180" s="93"/>
      <c r="L180" s="93"/>
      <c r="M180" s="93"/>
    </row>
    <row r="181" spans="1:13">
      <c r="A181" s="83"/>
      <c r="B181" s="77"/>
      <c r="C181" s="93"/>
      <c r="D181" s="93"/>
      <c r="E181" s="93"/>
      <c r="F181" s="93"/>
      <c r="G181" s="93"/>
      <c r="H181" s="93"/>
      <c r="I181" s="93"/>
      <c r="J181" s="93"/>
      <c r="K181" s="93"/>
      <c r="L181" s="93"/>
      <c r="M181" s="93"/>
    </row>
    <row r="182" spans="1:13">
      <c r="A182" s="83"/>
      <c r="B182" s="77"/>
      <c r="C182" s="93"/>
      <c r="D182" s="93"/>
      <c r="E182" s="93"/>
      <c r="F182" s="93"/>
      <c r="G182" s="93"/>
      <c r="H182" s="93"/>
      <c r="I182" s="93"/>
      <c r="J182" s="93"/>
      <c r="K182" s="93"/>
      <c r="L182" s="93"/>
      <c r="M182" s="93"/>
    </row>
    <row r="183" spans="1:13">
      <c r="A183" s="83"/>
      <c r="B183" s="77"/>
      <c r="C183" s="93"/>
      <c r="D183" s="93"/>
      <c r="E183" s="93"/>
      <c r="F183" s="93"/>
      <c r="G183" s="93"/>
      <c r="H183" s="93"/>
      <c r="I183" s="93"/>
      <c r="J183" s="93"/>
      <c r="K183" s="93"/>
      <c r="L183" s="93"/>
      <c r="M183" s="93"/>
    </row>
    <row r="184" spans="1:13">
      <c r="A184" s="83"/>
      <c r="B184" s="77"/>
      <c r="C184" s="93"/>
      <c r="D184" s="93"/>
      <c r="E184" s="93"/>
      <c r="F184" s="93"/>
      <c r="G184" s="93"/>
      <c r="H184" s="93"/>
      <c r="I184" s="93"/>
      <c r="J184" s="93"/>
      <c r="K184" s="93"/>
      <c r="L184" s="93"/>
      <c r="M184" s="93"/>
    </row>
    <row r="185" spans="1:13">
      <c r="A185" s="83"/>
      <c r="B185" s="77"/>
      <c r="C185" s="93"/>
      <c r="D185" s="93"/>
      <c r="E185" s="93"/>
      <c r="F185" s="93"/>
      <c r="G185" s="93"/>
      <c r="H185" s="93"/>
      <c r="I185" s="93"/>
      <c r="J185" s="93"/>
      <c r="K185" s="93"/>
      <c r="L185" s="93"/>
      <c r="M185" s="93"/>
    </row>
    <row r="186" spans="1:13">
      <c r="A186" s="83"/>
      <c r="B186" s="77"/>
      <c r="C186" s="93"/>
      <c r="D186" s="93"/>
      <c r="E186" s="93"/>
      <c r="F186" s="93"/>
      <c r="G186" s="93"/>
      <c r="H186" s="93"/>
      <c r="I186" s="93"/>
      <c r="J186" s="93"/>
      <c r="K186" s="93"/>
      <c r="L186" s="93"/>
      <c r="M186" s="93"/>
    </row>
    <row r="187" spans="1:13">
      <c r="A187" s="83"/>
      <c r="B187" s="77"/>
      <c r="C187" s="93"/>
      <c r="D187" s="93"/>
      <c r="E187" s="93"/>
      <c r="F187" s="93"/>
      <c r="G187" s="93"/>
      <c r="H187" s="93"/>
      <c r="I187" s="93"/>
      <c r="J187" s="93"/>
      <c r="K187" s="93"/>
      <c r="L187" s="93"/>
      <c r="M187" s="93"/>
    </row>
    <row r="188" spans="1:13">
      <c r="A188" s="83"/>
      <c r="B188" s="77"/>
      <c r="C188" s="93"/>
      <c r="D188" s="93"/>
      <c r="E188" s="93"/>
      <c r="F188" s="93"/>
      <c r="G188" s="93"/>
      <c r="H188" s="93"/>
      <c r="I188" s="93"/>
      <c r="J188" s="93"/>
      <c r="K188" s="93"/>
      <c r="L188" s="93"/>
      <c r="M188" s="93"/>
    </row>
    <row r="189" spans="1:13">
      <c r="A189" s="83"/>
      <c r="B189" s="77"/>
      <c r="C189" s="93"/>
      <c r="D189" s="93"/>
      <c r="E189" s="93"/>
      <c r="F189" s="93"/>
      <c r="G189" s="93"/>
      <c r="H189" s="93"/>
      <c r="I189" s="93"/>
      <c r="J189" s="93"/>
      <c r="K189" s="93"/>
      <c r="L189" s="93"/>
      <c r="M189" s="93"/>
    </row>
    <row r="190" spans="1:13">
      <c r="A190" s="83"/>
      <c r="B190" s="77"/>
      <c r="C190" s="93"/>
      <c r="D190" s="93"/>
      <c r="E190" s="93"/>
      <c r="F190" s="93"/>
      <c r="G190" s="93"/>
      <c r="H190" s="93"/>
      <c r="I190" s="93"/>
      <c r="J190" s="93"/>
      <c r="K190" s="93"/>
      <c r="L190" s="93"/>
      <c r="M190" s="93"/>
    </row>
    <row r="191" spans="1:13">
      <c r="A191" s="83"/>
      <c r="B191" s="77"/>
      <c r="C191" s="93"/>
      <c r="D191" s="93"/>
      <c r="E191" s="93"/>
      <c r="F191" s="93"/>
      <c r="G191" s="93"/>
      <c r="H191" s="93"/>
      <c r="I191" s="93"/>
      <c r="J191" s="93"/>
      <c r="K191" s="93"/>
      <c r="L191" s="93"/>
      <c r="M191" s="93"/>
    </row>
    <row r="192" spans="1:13">
      <c r="A192" s="83"/>
      <c r="B192" s="77"/>
      <c r="C192" s="93"/>
      <c r="D192" s="93"/>
      <c r="E192" s="93"/>
      <c r="F192" s="93"/>
      <c r="G192" s="93"/>
      <c r="H192" s="93"/>
      <c r="I192" s="93"/>
      <c r="J192" s="93"/>
      <c r="K192" s="93"/>
      <c r="L192" s="93"/>
      <c r="M192" s="93"/>
    </row>
    <row r="193" spans="1:13">
      <c r="A193" s="83"/>
      <c r="B193" s="77"/>
      <c r="C193" s="93"/>
      <c r="D193" s="93"/>
      <c r="E193" s="93"/>
      <c r="F193" s="93"/>
      <c r="G193" s="93"/>
      <c r="H193" s="93"/>
      <c r="I193" s="93"/>
      <c r="J193" s="93"/>
      <c r="K193" s="93"/>
      <c r="L193" s="93"/>
      <c r="M193" s="93"/>
    </row>
    <row r="194" spans="1:13">
      <c r="A194" s="83"/>
      <c r="B194" s="77"/>
      <c r="C194" s="93"/>
      <c r="D194" s="93"/>
      <c r="E194" s="93"/>
      <c r="F194" s="93"/>
      <c r="G194" s="93"/>
      <c r="H194" s="93"/>
      <c r="I194" s="93"/>
      <c r="J194" s="93"/>
      <c r="K194" s="93"/>
      <c r="L194" s="93"/>
      <c r="M194" s="93"/>
    </row>
    <row r="195" spans="1:13">
      <c r="A195" s="83"/>
      <c r="B195" s="77"/>
      <c r="C195" s="93"/>
      <c r="D195" s="93"/>
      <c r="E195" s="93"/>
      <c r="F195" s="93"/>
      <c r="G195" s="93"/>
      <c r="H195" s="93"/>
      <c r="I195" s="93"/>
      <c r="J195" s="93"/>
      <c r="K195" s="93"/>
      <c r="L195" s="93"/>
      <c r="M195" s="93"/>
    </row>
    <row r="196" spans="1:13">
      <c r="A196" s="83"/>
      <c r="B196" s="77"/>
      <c r="C196" s="93"/>
      <c r="D196" s="93"/>
      <c r="E196" s="93"/>
      <c r="F196" s="93"/>
      <c r="G196" s="93"/>
      <c r="H196" s="93"/>
      <c r="I196" s="93"/>
      <c r="J196" s="93"/>
      <c r="K196" s="93"/>
      <c r="L196" s="93"/>
      <c r="M196" s="93"/>
    </row>
    <row r="197" spans="1:13">
      <c r="A197" s="83"/>
      <c r="B197" s="77"/>
      <c r="C197" s="93"/>
      <c r="D197" s="93"/>
      <c r="E197" s="93"/>
      <c r="F197" s="93"/>
      <c r="G197" s="93"/>
      <c r="H197" s="93"/>
      <c r="I197" s="93"/>
      <c r="J197" s="93"/>
      <c r="K197" s="93"/>
      <c r="L197" s="93"/>
      <c r="M197" s="93"/>
    </row>
    <row r="198" spans="1:13">
      <c r="A198" s="83"/>
      <c r="B198" s="77"/>
      <c r="C198" s="93"/>
      <c r="D198" s="93"/>
      <c r="E198" s="93"/>
      <c r="F198" s="93"/>
      <c r="G198" s="93"/>
      <c r="H198" s="93"/>
      <c r="I198" s="93"/>
      <c r="J198" s="93"/>
      <c r="K198" s="93"/>
      <c r="L198" s="93"/>
      <c r="M198" s="93"/>
    </row>
    <row r="199" spans="1:13">
      <c r="A199" s="83"/>
      <c r="B199" s="77"/>
      <c r="C199" s="93"/>
      <c r="D199" s="93"/>
      <c r="E199" s="93"/>
      <c r="F199" s="93"/>
      <c r="G199" s="93"/>
      <c r="H199" s="93"/>
      <c r="I199" s="93"/>
      <c r="J199" s="93"/>
      <c r="K199" s="93"/>
      <c r="L199" s="93"/>
      <c r="M199" s="93"/>
    </row>
    <row r="200" spans="1:13">
      <c r="A200" s="83"/>
      <c r="B200" s="77"/>
      <c r="C200" s="93"/>
      <c r="D200" s="93"/>
      <c r="E200" s="93"/>
      <c r="F200" s="93"/>
      <c r="G200" s="93"/>
      <c r="H200" s="93"/>
      <c r="I200" s="93"/>
      <c r="J200" s="93"/>
      <c r="K200" s="93"/>
      <c r="L200" s="93"/>
      <c r="M200" s="93"/>
    </row>
    <row r="201" spans="1:13">
      <c r="A201" s="83"/>
      <c r="B201" s="77"/>
      <c r="C201" s="93"/>
      <c r="D201" s="93"/>
      <c r="E201" s="93"/>
      <c r="F201" s="93"/>
      <c r="G201" s="93"/>
      <c r="H201" s="93"/>
      <c r="I201" s="93"/>
      <c r="J201" s="93"/>
      <c r="K201" s="93"/>
      <c r="L201" s="93"/>
      <c r="M201" s="93"/>
    </row>
    <row r="202" spans="1:13">
      <c r="A202" s="83"/>
      <c r="B202" s="77"/>
      <c r="C202" s="93"/>
      <c r="D202" s="93"/>
      <c r="E202" s="93"/>
      <c r="F202" s="93"/>
      <c r="G202" s="93"/>
      <c r="H202" s="93"/>
      <c r="I202" s="93"/>
      <c r="J202" s="93"/>
      <c r="K202" s="93"/>
      <c r="L202" s="93"/>
      <c r="M202" s="93"/>
    </row>
    <row r="203" spans="1:13">
      <c r="A203" s="83"/>
      <c r="B203" s="77"/>
      <c r="C203" s="93"/>
      <c r="D203" s="93"/>
      <c r="E203" s="93"/>
      <c r="F203" s="93"/>
      <c r="G203" s="93"/>
      <c r="H203" s="93"/>
      <c r="I203" s="93"/>
      <c r="J203" s="93"/>
      <c r="K203" s="93"/>
      <c r="L203" s="93"/>
      <c r="M203" s="93"/>
    </row>
    <row r="204" spans="1:13">
      <c r="A204" s="83"/>
      <c r="B204" s="77"/>
      <c r="C204" s="93"/>
      <c r="D204" s="93"/>
      <c r="E204" s="93"/>
      <c r="F204" s="93"/>
      <c r="G204" s="93"/>
      <c r="H204" s="93"/>
      <c r="I204" s="93"/>
      <c r="J204" s="93"/>
      <c r="K204" s="93"/>
      <c r="L204" s="93"/>
      <c r="M204" s="93"/>
    </row>
    <row r="205" spans="1:13">
      <c r="A205" s="83"/>
      <c r="B205" s="77"/>
      <c r="C205" s="93"/>
      <c r="D205" s="93"/>
      <c r="E205" s="93"/>
      <c r="F205" s="93"/>
      <c r="G205" s="93"/>
      <c r="H205" s="93"/>
      <c r="I205" s="93"/>
      <c r="J205" s="93"/>
      <c r="K205" s="93"/>
      <c r="L205" s="93"/>
      <c r="M205" s="93"/>
    </row>
    <row r="206" spans="1:13">
      <c r="A206" s="83"/>
      <c r="B206" s="77"/>
      <c r="C206" s="93"/>
      <c r="D206" s="93"/>
      <c r="E206" s="93"/>
      <c r="F206" s="93"/>
      <c r="G206" s="93"/>
      <c r="H206" s="93"/>
      <c r="I206" s="93"/>
      <c r="J206" s="93"/>
      <c r="K206" s="93"/>
      <c r="L206" s="93"/>
      <c r="M206" s="93"/>
    </row>
    <row r="207" spans="1:13">
      <c r="A207" s="83"/>
      <c r="B207" s="77"/>
      <c r="C207" s="93"/>
      <c r="D207" s="93"/>
      <c r="E207" s="93"/>
      <c r="F207" s="93"/>
      <c r="G207" s="93"/>
      <c r="H207" s="93"/>
      <c r="I207" s="93"/>
      <c r="J207" s="93"/>
      <c r="K207" s="93"/>
      <c r="L207" s="93"/>
      <c r="M207" s="93"/>
    </row>
    <row r="208" spans="1:13">
      <c r="A208" s="83"/>
      <c r="B208" s="77"/>
      <c r="C208" s="93"/>
      <c r="D208" s="93"/>
      <c r="E208" s="93"/>
      <c r="F208" s="93"/>
      <c r="G208" s="93"/>
      <c r="H208" s="93"/>
      <c r="I208" s="93"/>
      <c r="J208" s="93"/>
      <c r="K208" s="93"/>
      <c r="L208" s="93"/>
      <c r="M208" s="93"/>
    </row>
    <row r="209" spans="1:13">
      <c r="A209" s="83"/>
      <c r="B209" s="77"/>
      <c r="C209" s="93"/>
      <c r="D209" s="93"/>
      <c r="E209" s="93"/>
      <c r="F209" s="93"/>
      <c r="G209" s="93"/>
      <c r="H209" s="93"/>
      <c r="I209" s="93"/>
      <c r="J209" s="93"/>
      <c r="K209" s="93"/>
      <c r="L209" s="93"/>
      <c r="M209" s="93"/>
    </row>
    <row r="210" spans="1:13">
      <c r="A210" s="83"/>
      <c r="B210" s="77"/>
      <c r="C210" s="93"/>
      <c r="D210" s="93"/>
      <c r="E210" s="93"/>
      <c r="F210" s="93"/>
      <c r="G210" s="93"/>
      <c r="H210" s="93"/>
      <c r="I210" s="93"/>
      <c r="J210" s="93"/>
      <c r="K210" s="93"/>
      <c r="L210" s="93"/>
      <c r="M210" s="93"/>
    </row>
    <row r="211" spans="1:13">
      <c r="A211" s="83"/>
      <c r="B211" s="77"/>
      <c r="C211" s="93"/>
      <c r="D211" s="93"/>
      <c r="E211" s="93"/>
      <c r="F211" s="93"/>
      <c r="G211" s="93"/>
      <c r="H211" s="93"/>
      <c r="I211" s="93"/>
      <c r="J211" s="93"/>
      <c r="K211" s="93"/>
      <c r="L211" s="93"/>
      <c r="M211" s="93"/>
    </row>
    <row r="212" spans="1:13">
      <c r="A212" s="83"/>
      <c r="B212" s="77"/>
      <c r="C212" s="93"/>
      <c r="D212" s="93"/>
      <c r="E212" s="93"/>
      <c r="F212" s="93"/>
      <c r="G212" s="93"/>
      <c r="H212" s="93"/>
      <c r="I212" s="93"/>
      <c r="J212" s="93"/>
      <c r="K212" s="93"/>
      <c r="L212" s="93"/>
      <c r="M212" s="93"/>
    </row>
    <row r="213" spans="1:13">
      <c r="A213" s="83"/>
      <c r="B213" s="77"/>
      <c r="C213" s="93"/>
      <c r="D213" s="93"/>
      <c r="E213" s="93"/>
      <c r="F213" s="93"/>
      <c r="G213" s="93"/>
      <c r="H213" s="93"/>
      <c r="I213" s="93"/>
      <c r="J213" s="93"/>
      <c r="K213" s="93"/>
      <c r="L213" s="93"/>
      <c r="M213" s="93"/>
    </row>
    <row r="214" spans="1:13">
      <c r="A214" s="83"/>
      <c r="B214" s="77"/>
      <c r="C214" s="93"/>
      <c r="D214" s="93"/>
      <c r="E214" s="93"/>
      <c r="F214" s="93"/>
      <c r="G214" s="93"/>
      <c r="H214" s="93"/>
      <c r="I214" s="93"/>
      <c r="J214" s="93"/>
      <c r="K214" s="93"/>
      <c r="L214" s="93"/>
      <c r="M214" s="93"/>
    </row>
    <row r="215" spans="1:13">
      <c r="A215" s="83"/>
      <c r="B215" s="77"/>
      <c r="C215" s="93"/>
      <c r="D215" s="93"/>
      <c r="E215" s="93"/>
      <c r="F215" s="93"/>
      <c r="G215" s="93"/>
      <c r="H215" s="93"/>
      <c r="I215" s="93"/>
      <c r="J215" s="93"/>
      <c r="K215" s="93"/>
      <c r="L215" s="93"/>
      <c r="M215" s="93"/>
    </row>
    <row r="216" spans="1:13">
      <c r="A216" s="83"/>
      <c r="B216" s="77"/>
      <c r="C216" s="93"/>
      <c r="D216" s="93"/>
      <c r="E216" s="93"/>
      <c r="F216" s="93"/>
      <c r="G216" s="93"/>
      <c r="H216" s="93"/>
      <c r="I216" s="93"/>
      <c r="J216" s="93"/>
      <c r="K216" s="93"/>
      <c r="L216" s="93"/>
      <c r="M216" s="93"/>
    </row>
    <row r="217" spans="1:13">
      <c r="A217" s="83"/>
      <c r="B217" s="77"/>
      <c r="C217" s="93"/>
      <c r="D217" s="93"/>
      <c r="E217" s="93"/>
      <c r="F217" s="93"/>
      <c r="G217" s="93"/>
      <c r="H217" s="93"/>
      <c r="I217" s="93"/>
      <c r="J217" s="93"/>
      <c r="K217" s="93"/>
      <c r="L217" s="93"/>
      <c r="M217" s="93"/>
    </row>
    <row r="218" spans="1:13">
      <c r="A218" s="83"/>
      <c r="B218" s="77"/>
      <c r="C218" s="93"/>
      <c r="D218" s="93"/>
      <c r="E218" s="93"/>
      <c r="F218" s="93"/>
      <c r="G218" s="93"/>
      <c r="H218" s="93"/>
      <c r="I218" s="93"/>
      <c r="J218" s="93"/>
      <c r="K218" s="93"/>
      <c r="L218" s="93"/>
      <c r="M218" s="93"/>
    </row>
    <row r="219" spans="1:13">
      <c r="A219" s="83"/>
      <c r="B219" s="77"/>
      <c r="C219" s="93"/>
      <c r="D219" s="93"/>
      <c r="E219" s="93"/>
      <c r="F219" s="93"/>
      <c r="G219" s="93"/>
      <c r="H219" s="93"/>
      <c r="I219" s="93"/>
      <c r="J219" s="93"/>
      <c r="K219" s="93"/>
      <c r="L219" s="93"/>
      <c r="M219" s="93"/>
    </row>
    <row r="220" spans="1:13">
      <c r="A220" s="83"/>
      <c r="B220" s="77"/>
      <c r="C220" s="93"/>
      <c r="D220" s="93"/>
      <c r="E220" s="93"/>
      <c r="F220" s="93"/>
      <c r="G220" s="93"/>
      <c r="H220" s="93"/>
      <c r="I220" s="93"/>
      <c r="J220" s="93"/>
      <c r="K220" s="93"/>
      <c r="L220" s="93"/>
      <c r="M220" s="93"/>
    </row>
    <row r="221" spans="1:13">
      <c r="A221" s="83"/>
      <c r="B221" s="77"/>
      <c r="C221" s="93"/>
      <c r="D221" s="93"/>
      <c r="E221" s="93"/>
      <c r="F221" s="93"/>
      <c r="G221" s="93"/>
      <c r="H221" s="93"/>
      <c r="I221" s="93"/>
      <c r="J221" s="93"/>
      <c r="K221" s="93"/>
      <c r="L221" s="93"/>
      <c r="M221" s="93"/>
    </row>
    <row r="222" spans="1:13">
      <c r="A222" s="83"/>
      <c r="B222" s="77"/>
      <c r="C222" s="93"/>
      <c r="D222" s="93"/>
      <c r="E222" s="93"/>
      <c r="F222" s="93"/>
      <c r="G222" s="93"/>
      <c r="H222" s="93"/>
      <c r="I222" s="93"/>
      <c r="J222" s="93"/>
      <c r="K222" s="93"/>
      <c r="L222" s="93"/>
      <c r="M222" s="93"/>
    </row>
    <row r="223" spans="1:13">
      <c r="A223" s="83"/>
      <c r="B223" s="77"/>
      <c r="C223" s="93"/>
      <c r="D223" s="93"/>
      <c r="E223" s="93"/>
      <c r="F223" s="93"/>
      <c r="G223" s="93"/>
      <c r="H223" s="93"/>
      <c r="I223" s="93"/>
      <c r="J223" s="93"/>
      <c r="K223" s="93"/>
      <c r="L223" s="93"/>
      <c r="M223" s="93"/>
    </row>
    <row r="224" spans="1:13">
      <c r="A224" s="83"/>
      <c r="B224" s="77"/>
      <c r="C224" s="93"/>
      <c r="D224" s="93"/>
      <c r="E224" s="93"/>
      <c r="F224" s="93"/>
      <c r="G224" s="93"/>
      <c r="H224" s="93"/>
      <c r="I224" s="93"/>
      <c r="J224" s="93"/>
      <c r="K224" s="93"/>
      <c r="L224" s="93"/>
      <c r="M224" s="93"/>
    </row>
    <row r="225" spans="1:13">
      <c r="A225" s="83"/>
      <c r="B225" s="77"/>
      <c r="C225" s="93"/>
      <c r="D225" s="93"/>
      <c r="E225" s="93"/>
      <c r="F225" s="93"/>
      <c r="G225" s="93"/>
      <c r="H225" s="93"/>
      <c r="I225" s="93"/>
      <c r="J225" s="93"/>
      <c r="K225" s="93"/>
      <c r="L225" s="93"/>
      <c r="M225" s="93"/>
    </row>
    <row r="226" spans="1:13">
      <c r="A226" s="83"/>
      <c r="B226" s="77"/>
      <c r="C226" s="93"/>
      <c r="D226" s="93"/>
      <c r="E226" s="93"/>
      <c r="F226" s="93"/>
      <c r="G226" s="93"/>
      <c r="H226" s="93"/>
      <c r="I226" s="93"/>
      <c r="J226" s="93"/>
      <c r="K226" s="93"/>
      <c r="L226" s="93"/>
      <c r="M226" s="93"/>
    </row>
    <row r="227" spans="1:13">
      <c r="A227" s="83"/>
      <c r="B227" s="77"/>
      <c r="C227" s="93"/>
      <c r="D227" s="93"/>
      <c r="E227" s="93"/>
      <c r="F227" s="93"/>
      <c r="G227" s="93"/>
      <c r="H227" s="93"/>
      <c r="I227" s="93"/>
      <c r="J227" s="93"/>
      <c r="K227" s="93"/>
      <c r="L227" s="93"/>
      <c r="M227" s="93"/>
    </row>
    <row r="228" spans="1:13">
      <c r="A228" s="83"/>
      <c r="B228" s="77"/>
      <c r="C228" s="93"/>
      <c r="D228" s="93"/>
      <c r="E228" s="93"/>
      <c r="F228" s="93"/>
      <c r="G228" s="93"/>
      <c r="H228" s="93"/>
      <c r="I228" s="93"/>
      <c r="J228" s="93"/>
      <c r="K228" s="93"/>
      <c r="L228" s="93"/>
      <c r="M228" s="93"/>
    </row>
    <row r="229" spans="1:13">
      <c r="A229" s="83"/>
      <c r="B229" s="77"/>
      <c r="C229" s="93"/>
      <c r="D229" s="93"/>
      <c r="E229" s="93"/>
      <c r="F229" s="93"/>
      <c r="G229" s="93"/>
      <c r="H229" s="93"/>
      <c r="I229" s="93"/>
      <c r="J229" s="93"/>
      <c r="K229" s="93"/>
      <c r="L229" s="93"/>
      <c r="M229" s="93"/>
    </row>
    <row r="230" spans="1:13">
      <c r="A230" s="83"/>
      <c r="B230" s="77"/>
      <c r="C230" s="93"/>
      <c r="D230" s="93"/>
      <c r="E230" s="93"/>
      <c r="F230" s="93"/>
      <c r="G230" s="93"/>
      <c r="H230" s="93"/>
      <c r="I230" s="93"/>
      <c r="J230" s="93"/>
      <c r="K230" s="93"/>
      <c r="L230" s="93"/>
      <c r="M230" s="93"/>
    </row>
    <row r="231" spans="1:13">
      <c r="A231" s="83"/>
      <c r="B231" s="77"/>
      <c r="C231" s="93"/>
      <c r="D231" s="93"/>
      <c r="E231" s="93"/>
      <c r="F231" s="93"/>
      <c r="G231" s="93"/>
      <c r="H231" s="93"/>
      <c r="I231" s="93"/>
      <c r="J231" s="93"/>
      <c r="K231" s="93"/>
      <c r="L231" s="93"/>
      <c r="M231" s="93"/>
    </row>
    <row r="232" spans="1:13">
      <c r="A232" s="83"/>
      <c r="B232" s="77"/>
      <c r="C232" s="93"/>
      <c r="D232" s="93"/>
      <c r="E232" s="93"/>
      <c r="F232" s="93"/>
      <c r="G232" s="93"/>
      <c r="H232" s="93"/>
      <c r="I232" s="93"/>
      <c r="J232" s="93"/>
      <c r="K232" s="93"/>
      <c r="L232" s="93"/>
      <c r="M232" s="93"/>
    </row>
    <row r="233" spans="1:13">
      <c r="A233" s="83"/>
      <c r="B233" s="77"/>
      <c r="C233" s="93"/>
      <c r="D233" s="93"/>
      <c r="E233" s="93"/>
      <c r="F233" s="93"/>
      <c r="G233" s="93"/>
      <c r="H233" s="93"/>
      <c r="I233" s="93"/>
      <c r="J233" s="93"/>
      <c r="K233" s="93"/>
      <c r="L233" s="93"/>
      <c r="M233" s="93"/>
    </row>
    <row r="234" spans="1:13">
      <c r="A234" s="83"/>
      <c r="B234" s="77"/>
      <c r="C234" s="93"/>
      <c r="D234" s="93"/>
      <c r="E234" s="93"/>
      <c r="F234" s="93"/>
      <c r="G234" s="93"/>
      <c r="H234" s="93"/>
      <c r="I234" s="93"/>
      <c r="J234" s="93"/>
      <c r="K234" s="93"/>
      <c r="L234" s="93"/>
      <c r="M234" s="93"/>
    </row>
    <row r="235" spans="1:13">
      <c r="A235" s="83"/>
      <c r="B235" s="77"/>
      <c r="C235" s="93"/>
      <c r="D235" s="93"/>
      <c r="E235" s="93"/>
      <c r="F235" s="93"/>
      <c r="G235" s="93"/>
      <c r="H235" s="93"/>
      <c r="I235" s="93"/>
      <c r="J235" s="93"/>
      <c r="K235" s="93"/>
      <c r="L235" s="93"/>
      <c r="M235" s="93"/>
    </row>
    <row r="236" spans="1:13">
      <c r="A236" s="83"/>
      <c r="B236" s="77"/>
      <c r="C236" s="93"/>
      <c r="D236" s="93"/>
      <c r="E236" s="93"/>
      <c r="F236" s="93"/>
      <c r="G236" s="93"/>
      <c r="H236" s="93"/>
      <c r="I236" s="93"/>
      <c r="J236" s="93"/>
      <c r="K236" s="93"/>
      <c r="L236" s="93"/>
      <c r="M236" s="93"/>
    </row>
    <row r="237" spans="1:13">
      <c r="A237" s="83"/>
      <c r="B237" s="77"/>
      <c r="C237" s="93"/>
      <c r="D237" s="93"/>
      <c r="E237" s="93"/>
      <c r="F237" s="93"/>
      <c r="G237" s="93"/>
      <c r="H237" s="93"/>
      <c r="I237" s="93"/>
      <c r="J237" s="93"/>
      <c r="K237" s="93"/>
      <c r="L237" s="93"/>
      <c r="M237" s="93"/>
    </row>
    <row r="238" spans="1:13">
      <c r="A238" s="83"/>
      <c r="B238" s="77"/>
      <c r="C238" s="93"/>
      <c r="D238" s="93"/>
      <c r="E238" s="93"/>
      <c r="F238" s="93"/>
      <c r="G238" s="93"/>
      <c r="H238" s="93"/>
      <c r="I238" s="93"/>
      <c r="J238" s="93"/>
      <c r="K238" s="93"/>
      <c r="L238" s="93"/>
      <c r="M238" s="93"/>
    </row>
    <row r="239" spans="1:13">
      <c r="A239" s="83"/>
      <c r="B239" s="77"/>
      <c r="C239" s="93"/>
      <c r="D239" s="93"/>
      <c r="E239" s="93"/>
      <c r="F239" s="93"/>
      <c r="G239" s="93"/>
      <c r="H239" s="93"/>
      <c r="I239" s="93"/>
      <c r="J239" s="93"/>
      <c r="K239" s="93"/>
      <c r="L239" s="93"/>
      <c r="M239" s="93"/>
    </row>
    <row r="240" spans="1:13">
      <c r="A240" s="83"/>
      <c r="B240" s="77"/>
      <c r="C240" s="93"/>
      <c r="D240" s="93"/>
      <c r="E240" s="93"/>
      <c r="F240" s="93"/>
      <c r="G240" s="93"/>
      <c r="H240" s="93"/>
      <c r="I240" s="93"/>
      <c r="J240" s="93"/>
      <c r="K240" s="93"/>
      <c r="L240" s="93"/>
      <c r="M240" s="93"/>
    </row>
    <row r="241" spans="1:13">
      <c r="A241" s="83"/>
      <c r="B241" s="77"/>
      <c r="C241" s="93"/>
      <c r="D241" s="93"/>
      <c r="E241" s="93"/>
      <c r="F241" s="93"/>
      <c r="G241" s="93"/>
      <c r="H241" s="93"/>
      <c r="I241" s="93"/>
      <c r="J241" s="93"/>
      <c r="K241" s="93"/>
      <c r="L241" s="93"/>
      <c r="M241" s="93"/>
    </row>
    <row r="242" spans="1:13">
      <c r="A242" s="83"/>
      <c r="B242" s="77"/>
      <c r="C242" s="93"/>
      <c r="D242" s="93"/>
      <c r="E242" s="93"/>
      <c r="F242" s="93"/>
      <c r="G242" s="93"/>
      <c r="H242" s="93"/>
      <c r="I242" s="93"/>
      <c r="J242" s="93"/>
      <c r="K242" s="93"/>
      <c r="L242" s="93"/>
      <c r="M242" s="93"/>
    </row>
    <row r="243" spans="1:13">
      <c r="A243" s="83"/>
      <c r="B243" s="77"/>
      <c r="C243" s="93"/>
      <c r="D243" s="93"/>
      <c r="E243" s="93"/>
      <c r="F243" s="93"/>
      <c r="G243" s="93"/>
      <c r="H243" s="93"/>
      <c r="I243" s="93"/>
      <c r="J243" s="93"/>
      <c r="K243" s="93"/>
      <c r="L243" s="93"/>
      <c r="M243" s="93"/>
    </row>
    <row r="244" spans="1:13">
      <c r="A244" s="83"/>
      <c r="B244" s="77"/>
      <c r="C244" s="93"/>
      <c r="D244" s="93"/>
      <c r="E244" s="93"/>
      <c r="F244" s="93"/>
      <c r="G244" s="93"/>
      <c r="H244" s="93"/>
      <c r="I244" s="93"/>
      <c r="J244" s="93"/>
      <c r="K244" s="93"/>
      <c r="L244" s="93"/>
      <c r="M244" s="93"/>
    </row>
    <row r="245" spans="1:13">
      <c r="A245" s="83"/>
      <c r="B245" s="77"/>
      <c r="C245" s="93"/>
      <c r="D245" s="93"/>
      <c r="E245" s="93"/>
      <c r="F245" s="93"/>
      <c r="G245" s="93"/>
      <c r="H245" s="93"/>
      <c r="I245" s="93"/>
      <c r="J245" s="93"/>
      <c r="K245" s="93"/>
      <c r="L245" s="93"/>
      <c r="M245" s="93"/>
    </row>
    <row r="246" spans="1:13">
      <c r="A246" s="83"/>
      <c r="B246" s="77"/>
      <c r="C246" s="93"/>
      <c r="D246" s="93"/>
      <c r="E246" s="93"/>
      <c r="F246" s="93"/>
      <c r="G246" s="93"/>
      <c r="H246" s="93"/>
      <c r="I246" s="93"/>
      <c r="J246" s="93"/>
      <c r="K246" s="93"/>
      <c r="L246" s="93"/>
      <c r="M246" s="93"/>
    </row>
    <row r="247" spans="1:13">
      <c r="A247" s="83"/>
      <c r="B247" s="77"/>
      <c r="C247" s="93"/>
      <c r="D247" s="93"/>
      <c r="E247" s="93"/>
      <c r="F247" s="93"/>
      <c r="G247" s="93"/>
      <c r="H247" s="93"/>
      <c r="I247" s="93"/>
      <c r="J247" s="93"/>
      <c r="K247" s="93"/>
      <c r="L247" s="93"/>
      <c r="M247" s="93"/>
    </row>
    <row r="248" spans="1:13">
      <c r="A248" s="83"/>
      <c r="B248" s="77"/>
      <c r="C248" s="93"/>
      <c r="D248" s="93"/>
      <c r="E248" s="93"/>
      <c r="F248" s="93"/>
      <c r="G248" s="93"/>
      <c r="H248" s="93"/>
      <c r="I248" s="93"/>
      <c r="J248" s="93"/>
      <c r="K248" s="93"/>
      <c r="L248" s="93"/>
      <c r="M248" s="93"/>
    </row>
    <row r="249" spans="1:13">
      <c r="B249" s="77"/>
      <c r="C249" s="93"/>
      <c r="D249" s="93"/>
      <c r="E249" s="93"/>
      <c r="F249" s="93"/>
      <c r="G249" s="93"/>
    </row>
    <row r="250" spans="1:13">
      <c r="B250" s="77"/>
      <c r="C250" s="93"/>
      <c r="D250" s="93"/>
      <c r="E250" s="93"/>
      <c r="F250" s="93"/>
      <c r="G250" s="93"/>
    </row>
    <row r="251" spans="1:13">
      <c r="B251" s="77"/>
      <c r="C251" s="93"/>
      <c r="D251" s="93"/>
      <c r="E251" s="93"/>
      <c r="F251" s="93"/>
      <c r="G251" s="93"/>
    </row>
    <row r="252" spans="1:13">
      <c r="B252" s="77"/>
      <c r="C252" s="93"/>
      <c r="D252" s="93"/>
      <c r="E252" s="93"/>
      <c r="F252" s="93"/>
      <c r="G252" s="93"/>
    </row>
    <row r="253" spans="1:13">
      <c r="B253" s="77"/>
      <c r="C253" s="93"/>
      <c r="D253" s="93"/>
      <c r="E253" s="93"/>
      <c r="F253" s="93"/>
      <c r="G253" s="93"/>
    </row>
  </sheetData>
  <sheetProtection algorithmName="SHA-512" hashValue="V4p3QEbPFq7c38OlRh2Dx7xdZimo8udfjVMyG0b8dXOPHC1X6357KFjTf6wOVJ4KsjysYN48B+MJAQ+sr5OeBw==" saltValue="nUuLW7CidgxCrp3dlwoCxA==" spinCount="100000" sheet="1" selectLockedCells="1"/>
  <mergeCells count="8">
    <mergeCell ref="B76:I76"/>
    <mergeCell ref="A1:M1"/>
    <mergeCell ref="A2:B2"/>
    <mergeCell ref="C2:D2"/>
    <mergeCell ref="A57:C57"/>
    <mergeCell ref="H59:I59"/>
    <mergeCell ref="H60:L70"/>
    <mergeCell ref="E69:F69"/>
  </mergeCells>
  <pageMargins left="0" right="0" top="0" bottom="0" header="0" footer="0"/>
  <pageSetup paperSize="9" scale="60" orientation="landscape" r:id="rId1"/>
  <headerFooter>
    <oddFooter>&amp;C&amp;P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B8477-11C3-48BA-A840-624350A65819}">
  <sheetPr>
    <pageSetUpPr fitToPage="1"/>
  </sheetPr>
  <dimension ref="A1:I47"/>
  <sheetViews>
    <sheetView topLeftCell="A10" zoomScaleNormal="100" workbookViewId="0">
      <selection activeCell="L12" sqref="L12"/>
    </sheetView>
  </sheetViews>
  <sheetFormatPr baseColWidth="10" defaultColWidth="11.453125" defaultRowHeight="15.5"/>
  <cols>
    <col min="1" max="16384" width="11.453125" style="63"/>
  </cols>
  <sheetData>
    <row r="1" spans="1:9" ht="18.5">
      <c r="A1" s="62" t="s">
        <v>104</v>
      </c>
    </row>
    <row r="2" spans="1:9">
      <c r="A2" s="63" t="s">
        <v>105</v>
      </c>
    </row>
    <row r="4" spans="1:9">
      <c r="A4" s="64" t="s">
        <v>106</v>
      </c>
    </row>
    <row r="6" spans="1:9">
      <c r="A6" s="65" t="s">
        <v>107</v>
      </c>
    </row>
    <row r="8" spans="1:9">
      <c r="A8" s="63" t="s">
        <v>108</v>
      </c>
    </row>
    <row r="9" spans="1:9">
      <c r="A9" s="63" t="s">
        <v>109</v>
      </c>
    </row>
    <row r="10" spans="1:9">
      <c r="A10" s="63" t="s">
        <v>110</v>
      </c>
    </row>
    <row r="11" spans="1:9">
      <c r="A11" s="63" t="s">
        <v>111</v>
      </c>
    </row>
    <row r="12" spans="1:9">
      <c r="A12" s="63" t="s">
        <v>112</v>
      </c>
    </row>
    <row r="13" spans="1:9">
      <c r="B13" s="67" t="s">
        <v>113</v>
      </c>
      <c r="C13" s="68"/>
      <c r="D13" s="68"/>
      <c r="E13" s="68"/>
      <c r="F13" s="68"/>
      <c r="G13" s="68"/>
      <c r="H13" s="68"/>
      <c r="I13" s="68"/>
    </row>
    <row r="14" spans="1:9">
      <c r="A14" s="63" t="s">
        <v>114</v>
      </c>
    </row>
    <row r="15" spans="1:9">
      <c r="B15" s="67" t="s">
        <v>115</v>
      </c>
      <c r="C15" s="68"/>
      <c r="D15" s="68"/>
      <c r="E15" s="68"/>
      <c r="F15" s="68"/>
    </row>
    <row r="16" spans="1:9">
      <c r="A16" s="63" t="s">
        <v>136</v>
      </c>
    </row>
    <row r="17" spans="1:9">
      <c r="A17" s="63" t="s">
        <v>165</v>
      </c>
    </row>
    <row r="19" spans="1:9">
      <c r="A19" s="65" t="s">
        <v>116</v>
      </c>
    </row>
    <row r="21" spans="1:9">
      <c r="A21" s="63" t="s">
        <v>117</v>
      </c>
    </row>
    <row r="22" spans="1:9">
      <c r="A22" s="63" t="s">
        <v>137</v>
      </c>
    </row>
    <row r="23" spans="1:9">
      <c r="A23" s="63" t="s">
        <v>138</v>
      </c>
    </row>
    <row r="24" spans="1:9">
      <c r="B24" s="67" t="s">
        <v>133</v>
      </c>
      <c r="C24" s="68"/>
      <c r="D24" s="68"/>
      <c r="E24" s="68"/>
      <c r="F24" s="68"/>
      <c r="G24" s="68"/>
      <c r="H24" s="68"/>
      <c r="I24" s="68"/>
    </row>
    <row r="25" spans="1:9">
      <c r="B25" s="66"/>
    </row>
    <row r="26" spans="1:9">
      <c r="A26" s="65" t="s">
        <v>118</v>
      </c>
    </row>
    <row r="27" spans="1:9">
      <c r="A27" s="63" t="s">
        <v>119</v>
      </c>
    </row>
    <row r="29" spans="1:9">
      <c r="A29" s="64" t="s">
        <v>120</v>
      </c>
    </row>
    <row r="30" spans="1:9">
      <c r="A30" s="65" t="s">
        <v>121</v>
      </c>
    </row>
    <row r="31" spans="1:9">
      <c r="A31" s="63" t="s">
        <v>122</v>
      </c>
    </row>
    <row r="33" spans="1:1">
      <c r="A33" s="65" t="s">
        <v>123</v>
      </c>
    </row>
    <row r="34" spans="1:1">
      <c r="A34" s="63" t="s">
        <v>134</v>
      </c>
    </row>
    <row r="36" spans="1:1">
      <c r="A36" s="65" t="s">
        <v>124</v>
      </c>
    </row>
    <row r="37" spans="1:1">
      <c r="A37" s="63" t="s">
        <v>125</v>
      </c>
    </row>
    <row r="39" spans="1:1">
      <c r="A39" s="65" t="s">
        <v>126</v>
      </c>
    </row>
    <row r="40" spans="1:1">
      <c r="A40" s="63" t="s">
        <v>127</v>
      </c>
    </row>
    <row r="42" spans="1:1">
      <c r="A42" s="65" t="s">
        <v>128</v>
      </c>
    </row>
    <row r="43" spans="1:1">
      <c r="A43" s="63" t="s">
        <v>129</v>
      </c>
    </row>
    <row r="45" spans="1:1">
      <c r="A45" s="65" t="s">
        <v>130</v>
      </c>
    </row>
    <row r="46" spans="1:1">
      <c r="A46" s="63" t="s">
        <v>131</v>
      </c>
    </row>
    <row r="47" spans="1:1">
      <c r="A47" s="63" t="s">
        <v>132</v>
      </c>
    </row>
  </sheetData>
  <sheetProtection algorithmName="SHA-512" hashValue="wBWjjuWh5lrcALuJ4cwesfvYLypKU822SOURxaVSrYpJVCEx/ePfS8s/+nmPdIQWgsuv38U5knpyUBoLng1PJg==" saltValue="NtOjWUcsrPfvUgsRUDr3jw==" spinCount="100000" sheet="1" objects="1" scenarios="1"/>
  <pageMargins left="0.70866141732283472" right="0.70866141732283472"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Kosten und Finanzierungsblatt</vt:lpstr>
      <vt:lpstr>Ausfüllhinweis</vt:lpstr>
      <vt:lpstr>Ausfüllhilfe_Text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Müller</dc:creator>
  <cp:lastModifiedBy>Müller</cp:lastModifiedBy>
  <cp:lastPrinted>2023-04-13T11:27:37Z</cp:lastPrinted>
  <dcterms:created xsi:type="dcterms:W3CDTF">2018-01-31T14:07:18Z</dcterms:created>
  <dcterms:modified xsi:type="dcterms:W3CDTF">2023-05-03T08:22:39Z</dcterms:modified>
</cp:coreProperties>
</file>